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3FBAC32C-DEBF-4BAD-BFD2-6164C6CCFD29}" xr6:coauthVersionLast="47" xr6:coauthVersionMax="47" xr10:uidLastSave="{00000000-0000-0000-0000-000000000000}"/>
  <bookViews>
    <workbookView xWindow="-120" yWindow="-120" windowWidth="29040" windowHeight="15840" xr2:uid="{F5297E67-584D-4543-9730-78CB553147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R5" i="1" s="1"/>
  <c r="M6" i="1"/>
  <c r="N6" i="1" s="1"/>
  <c r="M7" i="1"/>
  <c r="N7" i="1"/>
  <c r="M8" i="1"/>
  <c r="N8" i="1" s="1"/>
  <c r="M11" i="1"/>
  <c r="N11" i="1" s="1"/>
  <c r="R11" i="1" s="1"/>
  <c r="M12" i="1"/>
  <c r="N12" i="1" s="1"/>
  <c r="M13" i="1"/>
  <c r="N13" i="1" s="1"/>
  <c r="M16" i="1"/>
  <c r="N16" i="1" s="1"/>
  <c r="R16" i="1" s="1"/>
</calcChain>
</file>

<file path=xl/sharedStrings.xml><?xml version="1.0" encoding="utf-8"?>
<sst xmlns="http://schemas.openxmlformats.org/spreadsheetml/2006/main" count="76" uniqueCount="55">
  <si>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</si>
  <si>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</si>
  <si>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</si>
  <si>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</si>
  <si>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</si>
  <si>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</si>
  <si>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</si>
  <si>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</si>
  <si>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</si>
  <si>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</si>
  <si>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</si>
  <si>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</si>
  <si>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</si>
  <si>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</si>
  <si>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</si>
  <si>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</si>
  <si>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</si>
  <si>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</si>
  <si>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</si>
  <si>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</si>
  <si>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</si>
  <si>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סכום שעתי</t>
  </si>
  <si>
    <t>אושרה ההצעה להגדלה לפי סעיף 3.21 לנוהל התקשרויות</t>
  </si>
  <si>
    <t>יעוץ אגרונומי</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</si>
  <si>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</si>
  <si>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</si>
  <si>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2025-30.1   תאריך23/10/2025</t>
  </si>
  <si>
    <t>החלטה מס'2025.30.1</t>
  </si>
  <si>
    <t>ליווי אגרונמי לפרויקטי כבישים ושצפים במנהל הנדסה</t>
  </si>
  <si>
    <t>אדר' צביה פולמן פרידר מנהלת מחלקת פיתוח סביבתי,הנדסה</t>
  </si>
  <si>
    <t>אמיתי לביא</t>
  </si>
  <si>
    <t>אושרה ההצעה עם הציון המשוקלל הגבוה ביותר</t>
  </si>
  <si>
    <t>אושר פה אחד</t>
  </si>
  <si>
    <t>23.10.2025</t>
  </si>
  <si>
    <t>יש לחדש חוזה</t>
  </si>
  <si>
    <t>פתילת המדבר</t>
  </si>
  <si>
    <t>אהרון ברגר</t>
  </si>
  <si>
    <t>אורי אייגנר</t>
  </si>
  <si>
    <t>חוזה מעת לעת לפי שעות בהתאם לצורך תכנוני בפרויקטים מקודמים במנהל הנדסה   מנהל נדסה מקדם כמה פרויקטי תכנון וביצוע קטנים ברחבי העיר בהם נדרשת התיחסות אגרונום בהתאם לשלבי תכנון, ביצוע השונים.</t>
  </si>
  <si>
    <t>החלטה מס' 2025-30.2</t>
  </si>
  <si>
    <t xml:space="preserve">ייעוץ וליווי מקצועי להכנת מכרז לבחירת ספק לשירות תיקונים ואחזקה למעליות </t>
  </si>
  <si>
    <t>מיכאל זלדין - מנהל אגף מבני ציבור וסגן מהנדסת העיר</t>
  </si>
  <si>
    <t>יעוץ מעליות</t>
  </si>
  <si>
    <t>ערן חוביאן - יועץ מעליות</t>
  </si>
  <si>
    <t>אייל אפרתי בע"מ</t>
  </si>
  <si>
    <t>הולץ-קרסנר מהנדסים בע"מ</t>
  </si>
  <si>
    <t>חוזה דרישות מעת לעת. לעיריית כפר סבא נכון להיום יש 68 מעליות שירות שנמצאות במוסדות חינוך וציבור בעיר, בכוונתנו להכין מכרז בנושא שירות חודשי ותיקונים בעת הצורך לכלל המעליות אשר יינתן ע"י חברה אחת בלבד!
 נכון להיום יש לנו למעלה מעשרים ספקים היות ולכל מעלית נותן השירות בפועל היא החברה שהקימה אותה .  
הסיבה למהלך הנ"ל היא חסכון בעלויות שאנו משלמים היום לתפעול כל המעליות -  ביצענו סקר בערים אחרות איך הנושא אצלם עובד  וכמו כן גיששנו אצל חברות שפועלות היום בשוק למתן שירות שכזה. 
הפנייה שלנו ליועצי מעליות מומחים בנושא לשם הכנת מכרז שיתאים לכלל המעליות שלנו בעיר</t>
  </si>
  <si>
    <t>החלטה מס' 2025-30.3</t>
  </si>
  <si>
    <t>הגדלה - פיתוח מתחם תמ"ל 1088 - איתור תשתיות</t>
  </si>
  <si>
    <t>שמעון גיטליץ - מנהל אגף תשתיות</t>
  </si>
  <si>
    <t>מדידות</t>
  </si>
  <si>
    <t>מאיה איתור תשתיות</t>
  </si>
  <si>
    <t>סכום לפרויקט</t>
  </si>
  <si>
    <t xml:space="preserve">הגדלה מס' 2  לחוזה:  202390178  כעת  נדרש למדוד שוחת ניקוז קיימת ברחוב נחליאלי ולבצע פריסה של שני תאי בזק. </t>
  </si>
  <si>
    <t>משתתפים:מירב הלפמן - מנכ"לית העירייה, רו"ח איילת נהרי עובד , עו"ד ענת סמסונוב - לשכה משפטית,רחלי רם - רכזת הוועדה,  מנהלים רלוונטים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</si>
</sst>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sz val="10"/>
      <color theme="1"/>
      <name val="Arial"/>
      <family val="2"/>
      <scheme val="minor"/>
    </font>
    <font>
      <b/>
      <sz val="13"/>
      <color theme="1"/>
      <name val="Arial"/>
      <family val="2"/>
      <scheme val="minor"/>
    </font>
    <font>
      <sz val="13"/>
      <color theme="1"/>
      <name val="Arial"/>
      <family val="2"/>
      <scheme val="minor"/>
    </font>
    <font>
      <sz val="12"/>
      <name val="Arial"/>
      <family val="2"/>
    </font>
    <font>
      <sz val="12"/>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98">
    <xf numFmtId="0" fontId="0" fillId="0" borderId="0" xfId="0"/>
    <xf numFmtId="0" fontId="0" fillId="0" borderId="0" xfId="0" applyAlignment="1">
      <alignment horizontal="right" vertical="top"/>
    </xf>
    <xf numFmtId="0" fontId="5" fillId="0" borderId="1" xfId="0" applyFont="1" applyBorder="1" applyAlignment="1">
      <alignment horizontal="right" vertical="top" wrapText="1" readingOrder="2"/>
    </xf>
    <xf numFmtId="164" fontId="5" fillId="0" borderId="1" xfId="0" applyNumberFormat="1" applyFont="1" applyBorder="1" applyAlignment="1">
      <alignment horizontal="right" vertical="top" wrapText="1" readingOrder="2"/>
    </xf>
    <xf numFmtId="0" fontId="4" fillId="0" borderId="1" xfId="0" applyFont="1" applyBorder="1" applyAlignment="1">
      <alignment horizontal="right" vertical="top" wrapText="1" readingOrder="2"/>
    </xf>
    <xf numFmtId="0" fontId="0" fillId="0" borderId="0" xfId="0" applyAlignment="1">
      <alignment horizontal="right" vertical="top" wrapText="1"/>
    </xf>
    <xf numFmtId="0" fontId="12" fillId="5" borderId="1" xfId="0" applyFont="1" applyFill="1" applyBorder="1" applyAlignment="1">
      <alignment horizontal="center" vertical="top" wrapText="1" readingOrder="2"/>
    </xf>
    <xf numFmtId="165" fontId="7" fillId="5" borderId="1" xfId="2" applyNumberFormat="1" applyFont="1" applyFill="1" applyBorder="1" applyAlignment="1">
      <alignment horizontal="center" vertical="top" wrapText="1" readingOrder="2"/>
    </xf>
    <xf numFmtId="0" fontId="6" fillId="5" borderId="1" xfId="0" applyFont="1" applyFill="1" applyBorder="1" applyAlignment="1">
      <alignment horizontal="center" vertical="top" wrapText="1" readingOrder="2"/>
    </xf>
    <xf numFmtId="165" fontId="7" fillId="5" borderId="1" xfId="2" applyNumberFormat="1" applyFont="1" applyFill="1" applyBorder="1" applyAlignment="1">
      <alignment horizontal="right" vertical="top" wrapText="1" readingOrder="2"/>
    </xf>
    <xf numFmtId="165" fontId="12" fillId="5" borderId="1" xfId="0" applyNumberFormat="1" applyFont="1" applyFill="1" applyBorder="1" applyAlignment="1">
      <alignment horizontal="right" vertical="top" wrapText="1" readingOrder="2"/>
    </xf>
    <xf numFmtId="3" fontId="6" fillId="5" borderId="1" xfId="0" applyNumberFormat="1" applyFont="1" applyFill="1" applyBorder="1" applyAlignment="1">
      <alignment horizontal="center" vertical="top" wrapText="1" readingOrder="2"/>
    </xf>
    <xf numFmtId="0" fontId="8" fillId="0" borderId="1" xfId="2" applyFont="1" applyFill="1" applyBorder="1" applyAlignment="1">
      <alignment horizontal="center" vertical="top" wrapText="1" readingOrder="2"/>
    </xf>
    <xf numFmtId="165" fontId="7" fillId="0" borderId="1" xfId="2" applyNumberFormat="1" applyFont="1" applyFill="1" applyBorder="1" applyAlignment="1">
      <alignment horizontal="center" vertical="top" wrapText="1" readingOrder="2"/>
    </xf>
    <xf numFmtId="1" fontId="7" fillId="5" borderId="1" xfId="2" applyNumberFormat="1" applyFont="1" applyFill="1" applyBorder="1" applyAlignment="1">
      <alignment horizontal="center" vertical="top" wrapText="1" readingOrder="2"/>
    </xf>
    <xf numFmtId="0" fontId="7" fillId="5" borderId="1" xfId="2" applyNumberFormat="1" applyFont="1" applyFill="1" applyBorder="1" applyAlignment="1">
      <alignment horizontal="center" vertical="top" wrapText="1" readingOrder="2"/>
    </xf>
    <xf numFmtId="3" fontId="12" fillId="0" borderId="1" xfId="0" applyNumberFormat="1" applyFont="1" applyBorder="1" applyAlignment="1">
      <alignment horizontal="center" vertical="top" wrapText="1" readingOrder="2"/>
    </xf>
    <xf numFmtId="165" fontId="12" fillId="0" borderId="1" xfId="0" applyNumberFormat="1" applyFont="1" applyBorder="1" applyAlignment="1">
      <alignment horizontal="center" vertical="top" wrapText="1" readingOrder="2"/>
    </xf>
    <xf numFmtId="0" fontId="0" fillId="0" borderId="0" xfId="0" applyAlignment="1">
      <alignment horizontal="center" vertical="top"/>
    </xf>
    <xf numFmtId="0" fontId="12" fillId="0" borderId="4" xfId="0" applyFont="1" applyBorder="1" applyAlignment="1">
      <alignment horizontal="center" vertical="top" wrapText="1" readingOrder="2"/>
    </xf>
    <xf numFmtId="0" fontId="6" fillId="0" borderId="4" xfId="0" applyFont="1" applyBorder="1" applyAlignment="1">
      <alignment horizontal="center" vertical="top" wrapText="1" readingOrder="2"/>
    </xf>
    <xf numFmtId="0" fontId="13" fillId="0" borderId="4" xfId="1" applyNumberFormat="1" applyFont="1" applyFill="1" applyBorder="1" applyAlignment="1">
      <alignment horizontal="right" vertical="top" wrapText="1" readingOrder="2"/>
    </xf>
    <xf numFmtId="3" fontId="6" fillId="0" borderId="4" xfId="0" applyNumberFormat="1" applyFont="1" applyBorder="1" applyAlignment="1">
      <alignment horizontal="center" vertical="top" wrapText="1" readingOrder="2"/>
    </xf>
    <xf numFmtId="0" fontId="10" fillId="0" borderId="0" xfId="0" applyFont="1" applyAlignment="1">
      <alignment horizontal="right" vertical="top"/>
    </xf>
    <xf numFmtId="0" fontId="11" fillId="0" borderId="0" xfId="0" applyFont="1" applyAlignment="1">
      <alignment horizontal="right" vertical="top"/>
    </xf>
    <xf numFmtId="0" fontId="0" fillId="0" borderId="0" xfId="0" applyAlignment="1">
      <alignment horizontal="right" vertical="top" readingOrder="2"/>
    </xf>
    <xf numFmtId="164" fontId="0" fillId="0" borderId="0" xfId="0" applyNumberFormat="1" applyAlignment="1">
      <alignment horizontal="right" vertical="top" readingOrder="2"/>
    </xf>
    <xf numFmtId="0" fontId="8" fillId="0" borderId="0" xfId="0" applyFont="1" applyAlignment="1">
      <alignment horizontal="right" vertical="top" readingOrder="2"/>
    </xf>
    <xf numFmtId="0" fontId="8" fillId="0" borderId="0" xfId="0" applyFont="1" applyAlignment="1">
      <alignment horizontal="right" vertical="top"/>
    </xf>
    <xf numFmtId="165" fontId="5" fillId="6" borderId="4" xfId="0" applyNumberFormat="1" applyFont="1" applyFill="1" applyBorder="1" applyAlignment="1">
      <alignment vertical="top" wrapText="1" readingOrder="2"/>
    </xf>
    <xf numFmtId="165" fontId="5" fillId="6" borderId="8" xfId="0" applyNumberFormat="1" applyFont="1" applyFill="1" applyBorder="1" applyAlignment="1">
      <alignment vertical="top" wrapText="1" readingOrder="2"/>
    </xf>
    <xf numFmtId="0" fontId="9" fillId="0" borderId="4" xfId="0" applyFont="1" applyBorder="1" applyAlignment="1">
      <alignment vertical="top" wrapText="1" readingOrder="2"/>
    </xf>
    <xf numFmtId="0" fontId="9" fillId="0" borderId="8" xfId="0" applyFont="1" applyBorder="1" applyAlignment="1">
      <alignment vertical="top" wrapText="1" readingOrder="2"/>
    </xf>
    <xf numFmtId="0" fontId="0" fillId="0" borderId="4" xfId="0" applyBorder="1" applyAlignment="1">
      <alignment vertical="top" wrapText="1"/>
    </xf>
    <xf numFmtId="0" fontId="0" fillId="0" borderId="8" xfId="0" applyBorder="1" applyAlignment="1">
      <alignment vertical="top" wrapText="1"/>
    </xf>
    <xf numFmtId="0" fontId="4" fillId="0" borderId="6" xfId="0" applyFont="1" applyBorder="1" applyAlignment="1">
      <alignment vertical="top" wrapText="1" readingOrder="2"/>
    </xf>
    <xf numFmtId="49" fontId="5" fillId="4" borderId="5" xfId="0" applyNumberFormat="1" applyFont="1" applyFill="1" applyBorder="1" applyAlignment="1">
      <alignment vertical="top" readingOrder="2"/>
    </xf>
    <xf numFmtId="49" fontId="5" fillId="4" borderId="6" xfId="0" applyNumberFormat="1" applyFont="1" applyFill="1" applyBorder="1" applyAlignment="1">
      <alignment vertical="top" readingOrder="2"/>
    </xf>
    <xf numFmtId="49" fontId="5" fillId="4" borderId="7" xfId="0" applyNumberFormat="1" applyFont="1" applyFill="1" applyBorder="1" applyAlignment="1">
      <alignment vertical="top" readingOrder="2"/>
    </xf>
    <xf numFmtId="0" fontId="5" fillId="0" borderId="1" xfId="0" applyFont="1" applyBorder="1" applyAlignment="1">
      <alignment vertical="top" readingOrder="2"/>
    </xf>
    <xf numFmtId="0" fontId="0" fillId="0" borderId="4" xfId="0" applyBorder="1" applyAlignment="1">
      <alignment vertical="top"/>
    </xf>
    <xf numFmtId="0" fontId="0" fillId="0" borderId="8" xfId="0" applyBorder="1" applyAlignment="1">
      <alignment vertical="top"/>
    </xf>
    <xf numFmtId="0" fontId="6" fillId="0" borderId="4" xfId="0" applyFont="1" applyBorder="1" applyAlignment="1">
      <alignment vertical="top" wrapText="1" readingOrder="2"/>
    </xf>
    <xf numFmtId="0" fontId="6" fillId="0" borderId="8" xfId="0" applyFont="1" applyBorder="1" applyAlignment="1">
      <alignment vertical="top" wrapText="1" readingOrder="2"/>
    </xf>
    <xf numFmtId="0" fontId="13" fillId="0" borderId="4" xfId="1" applyNumberFormat="1" applyFont="1" applyFill="1" applyBorder="1" applyAlignment="1">
      <alignment vertical="top" wrapText="1" readingOrder="2"/>
    </xf>
    <xf numFmtId="0" fontId="13" fillId="0" borderId="8" xfId="1" applyNumberFormat="1" applyFont="1" applyFill="1" applyBorder="1" applyAlignment="1">
      <alignment vertical="top" wrapText="1" readingOrder="2"/>
    </xf>
    <xf numFmtId="3" fontId="6" fillId="0" borderId="4" xfId="0" applyNumberFormat="1" applyFont="1" applyBorder="1" applyAlignment="1">
      <alignment vertical="top" wrapText="1" readingOrder="2"/>
    </xf>
    <xf numFmtId="3" fontId="6" fillId="0" borderId="8" xfId="0" applyNumberFormat="1" applyFont="1" applyBorder="1" applyAlignment="1">
      <alignment vertical="top" wrapText="1" readingOrder="2"/>
    </xf>
    <xf numFmtId="0" fontId="4" fillId="0" borderId="4" xfId="0" applyFont="1" applyBorder="1" applyAlignment="1">
      <alignment vertical="top" wrapText="1" readingOrder="2"/>
    </xf>
    <xf numFmtId="0" fontId="4" fillId="0" borderId="8" xfId="0" applyFont="1" applyBorder="1" applyAlignment="1">
      <alignment vertical="top" wrapText="1" readingOrder="2"/>
    </xf>
    <xf numFmtId="0" fontId="8" fillId="0" borderId="4" xfId="0" applyFont="1" applyBorder="1" applyAlignment="1">
      <alignment vertical="top" readingOrder="2"/>
    </xf>
    <xf numFmtId="0" fontId="8" fillId="0" borderId="8" xfId="0" applyFont="1" applyBorder="1" applyAlignment="1">
      <alignment vertical="top" readingOrder="2"/>
    </xf>
    <xf numFmtId="0" fontId="8" fillId="0" borderId="1" xfId="2" applyFont="1" applyFill="1" applyBorder="1" applyAlignment="1">
      <alignment vertical="top" wrapText="1" readingOrder="2"/>
    </xf>
    <xf numFmtId="165" fontId="7" fillId="0" borderId="1" xfId="2" applyNumberFormat="1" applyFont="1" applyFill="1" applyBorder="1" applyAlignment="1">
      <alignment vertical="top" wrapText="1" readingOrder="2"/>
    </xf>
    <xf numFmtId="3" fontId="12" fillId="0" borderId="1" xfId="0" applyNumberFormat="1" applyFont="1" applyBorder="1" applyAlignment="1">
      <alignment vertical="top" wrapText="1" readingOrder="2"/>
    </xf>
    <xf numFmtId="165" fontId="12" fillId="0" borderId="1" xfId="0" applyNumberFormat="1" applyFont="1" applyBorder="1" applyAlignment="1">
      <alignment vertical="top" wrapText="1" readingOrder="2"/>
    </xf>
    <xf numFmtId="3" fontId="6" fillId="0" borderId="1" xfId="0" applyNumberFormat="1" applyFont="1" applyBorder="1" applyAlignment="1">
      <alignment vertical="top" wrapText="1" readingOrder="2"/>
    </xf>
    <xf numFmtId="0" fontId="6" fillId="0" borderId="1" xfId="0" applyFont="1" applyBorder="1" applyAlignment="1">
      <alignment vertical="top" wrapText="1" readingOrder="2"/>
    </xf>
    <xf numFmtId="0" fontId="3" fillId="3" borderId="2" xfId="0" applyFont="1" applyFill="1" applyBorder="1" applyAlignment="1">
      <alignment vertical="top" readingOrder="2"/>
    </xf>
    <xf numFmtId="0" fontId="3" fillId="3" borderId="3" xfId="0" applyFont="1" applyFill="1" applyBorder="1" applyAlignment="1">
      <alignment vertical="top" readingOrder="2"/>
    </xf>
    <xf numFmtId="0" fontId="4" fillId="3" borderId="1" xfId="0" applyFont="1" applyFill="1" applyBorder="1" applyAlignment="1">
      <alignment vertical="top" wrapText="1" readingOrder="2"/>
    </xf>
    <xf numFmtId="0" fontId="5" fillId="0" borderId="5" xfId="0" applyFont="1" applyBorder="1" applyAlignment="1">
      <alignment vertical="top" readingOrder="2"/>
    </xf>
    <xf numFmtId="0" fontId="5" fillId="0" borderId="7" xfId="0" applyFont="1" applyBorder="1" applyAlignment="1">
      <alignment horizontal="right" vertical="top" wrapText="1" readingOrder="2"/>
    </xf>
    <xf numFmtId="0" fontId="4" fillId="3" borderId="4" xfId="0" applyFont="1" applyFill="1" applyBorder="1" applyAlignment="1">
      <alignment vertical="top" readingOrder="2"/>
    </xf>
    <xf numFmtId="0" fontId="4" fillId="3" borderId="4" xfId="0" applyFont="1" applyFill="1" applyBorder="1" applyAlignment="1">
      <alignment vertical="top" wrapText="1" readingOrder="2"/>
    </xf>
    <xf numFmtId="49" fontId="5" fillId="4" borderId="9" xfId="0" applyNumberFormat="1" applyFont="1" applyFill="1" applyBorder="1" applyAlignment="1">
      <alignment vertical="top" readingOrder="2"/>
    </xf>
    <xf numFmtId="0" fontId="0" fillId="0" borderId="5" xfId="0" applyBorder="1" applyAlignment="1">
      <alignment vertical="top" readingOrder="2"/>
    </xf>
    <xf numFmtId="0" fontId="12" fillId="0" borderId="10" xfId="0" applyFont="1" applyBorder="1" applyAlignment="1">
      <alignment vertical="top" wrapText="1" readingOrder="2"/>
    </xf>
    <xf numFmtId="0" fontId="12" fillId="0" borderId="11" xfId="0" applyFont="1" applyBorder="1" applyAlignment="1">
      <alignment vertical="top" wrapText="1" readingOrder="2"/>
    </xf>
    <xf numFmtId="49" fontId="5" fillId="4" borderId="12" xfId="0" applyNumberFormat="1" applyFont="1" applyFill="1" applyBorder="1" applyAlignment="1">
      <alignment vertical="top" readingOrder="2"/>
    </xf>
    <xf numFmtId="0" fontId="5" fillId="0" borderId="13" xfId="0" applyFont="1" applyBorder="1" applyAlignment="1">
      <alignment vertical="top" readingOrder="2"/>
    </xf>
    <xf numFmtId="0" fontId="5" fillId="0" borderId="4" xfId="0" applyFont="1" applyBorder="1" applyAlignment="1">
      <alignment vertical="top" readingOrder="2"/>
    </xf>
    <xf numFmtId="0" fontId="5" fillId="0" borderId="8" xfId="0" applyFont="1" applyBorder="1" applyAlignment="1">
      <alignment vertical="top" readingOrder="2"/>
    </xf>
    <xf numFmtId="0" fontId="4" fillId="3" borderId="5" xfId="0" applyFont="1" applyFill="1" applyBorder="1" applyAlignment="1">
      <alignment vertical="top" wrapText="1" readingOrder="2"/>
    </xf>
    <xf numFmtId="0" fontId="3" fillId="0" borderId="0" xfId="0" applyFont="1" applyFill="1" applyBorder="1" applyAlignment="1">
      <alignment vertical="top" readingOrder="2"/>
    </xf>
    <xf numFmtId="0" fontId="4" fillId="0" borderId="0" xfId="0" applyFont="1" applyFill="1" applyBorder="1" applyAlignment="1">
      <alignment vertical="top" wrapText="1" readingOrder="2"/>
    </xf>
    <xf numFmtId="0" fontId="0" fillId="0" borderId="1" xfId="0" applyBorder="1" applyAlignment="1">
      <alignment horizontal="right" vertical="top" wrapText="1"/>
    </xf>
    <xf numFmtId="0" fontId="4" fillId="0" borderId="0" xfId="0" applyFont="1" applyBorder="1" applyAlignment="1">
      <alignment vertical="top" wrapText="1" readingOrder="2"/>
    </xf>
    <xf numFmtId="0" fontId="0" fillId="0" borderId="0" xfId="0" applyBorder="1" applyAlignment="1">
      <alignment horizontal="right" vertical="top"/>
    </xf>
    <xf numFmtId="0" fontId="4" fillId="0" borderId="9" xfId="0" applyFont="1" applyBorder="1" applyAlignment="1">
      <alignment vertical="top" wrapText="1" readingOrder="2"/>
    </xf>
    <xf numFmtId="0" fontId="8" fillId="0" borderId="1" xfId="0" applyFont="1" applyBorder="1" applyAlignment="1">
      <alignment horizontal="right" vertical="top" readingOrder="2"/>
    </xf>
    <xf numFmtId="165" fontId="5" fillId="6" borderId="1" xfId="0" applyNumberFormat="1" applyFont="1" applyFill="1" applyBorder="1" applyAlignment="1">
      <alignment horizontal="right" vertical="top" wrapText="1" readingOrder="2"/>
    </xf>
    <xf numFmtId="0" fontId="9" fillId="0" borderId="1" xfId="0" applyFont="1" applyBorder="1" applyAlignment="1">
      <alignment horizontal="right" vertical="top" wrapText="1" readingOrder="2"/>
    </xf>
    <xf numFmtId="0" fontId="4" fillId="0" borderId="15" xfId="0" applyFont="1" applyBorder="1" applyAlignment="1">
      <alignment vertical="top" wrapText="1" readingOrder="2"/>
    </xf>
    <xf numFmtId="0" fontId="8" fillId="0" borderId="4" xfId="2" applyFont="1" applyFill="1" applyBorder="1" applyAlignment="1">
      <alignment horizontal="center" vertical="top" wrapText="1" readingOrder="2"/>
    </xf>
    <xf numFmtId="165" fontId="7" fillId="0" borderId="4" xfId="2" applyNumberFormat="1" applyFont="1" applyFill="1" applyBorder="1" applyAlignment="1">
      <alignment horizontal="center" vertical="top" wrapText="1" readingOrder="2"/>
    </xf>
    <xf numFmtId="165" fontId="7" fillId="0" borderId="4" xfId="2" applyNumberFormat="1" applyFont="1" applyFill="1" applyBorder="1" applyAlignment="1">
      <alignment horizontal="right" vertical="top" wrapText="1" readingOrder="2"/>
    </xf>
    <xf numFmtId="165" fontId="12" fillId="0" borderId="4" xfId="0" applyNumberFormat="1" applyFont="1" applyBorder="1" applyAlignment="1">
      <alignment horizontal="right" vertical="top" wrapText="1" readingOrder="2"/>
    </xf>
    <xf numFmtId="49" fontId="5" fillId="4" borderId="15" xfId="0" applyNumberFormat="1" applyFont="1" applyFill="1" applyBorder="1" applyAlignment="1">
      <alignment vertical="top" readingOrder="2"/>
    </xf>
    <xf numFmtId="0" fontId="9" fillId="0" borderId="13" xfId="0" applyFont="1" applyBorder="1" applyAlignment="1">
      <alignment vertical="top" wrapText="1" readingOrder="2"/>
    </xf>
    <xf numFmtId="0" fontId="0" fillId="0" borderId="13" xfId="0" applyBorder="1" applyAlignment="1">
      <alignment vertical="top" wrapText="1"/>
    </xf>
    <xf numFmtId="0" fontId="8" fillId="0" borderId="14" xfId="0" applyFont="1" applyBorder="1" applyAlignment="1">
      <alignment vertical="top" readingOrder="2"/>
    </xf>
    <xf numFmtId="0" fontId="8" fillId="0" borderId="12" xfId="0" applyFont="1" applyBorder="1" applyAlignment="1">
      <alignment vertical="top" readingOrder="2"/>
    </xf>
    <xf numFmtId="49" fontId="5" fillId="4" borderId="16" xfId="0" applyNumberFormat="1" applyFont="1" applyFill="1" applyBorder="1" applyAlignment="1">
      <alignment vertical="top" readingOrder="2"/>
    </xf>
    <xf numFmtId="49" fontId="5" fillId="4" borderId="10" xfId="0" applyNumberFormat="1" applyFont="1" applyFill="1" applyBorder="1" applyAlignment="1">
      <alignment vertical="top" readingOrder="2"/>
    </xf>
    <xf numFmtId="0" fontId="0" fillId="0" borderId="15" xfId="0" applyBorder="1" applyAlignment="1">
      <alignment horizontal="right" vertical="top"/>
    </xf>
    <xf numFmtId="0" fontId="0" fillId="0" borderId="13" xfId="0" applyBorder="1" applyAlignment="1">
      <alignment vertical="top"/>
    </xf>
    <xf numFmtId="165" fontId="5" fillId="6" borderId="13" xfId="0" applyNumberFormat="1" applyFont="1" applyFill="1" applyBorder="1" applyAlignment="1">
      <alignment vertical="top"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604C-649C-42B9-8C52-44F5EED3229A}">
  <dimension ref="A1:T18"/>
  <sheetViews>
    <sheetView rightToLeft="1" tabSelected="1" zoomScale="70" zoomScaleNormal="70" workbookViewId="0">
      <selection activeCell="P23" sqref="P23:P24"/>
    </sheetView>
  </sheetViews>
  <sheetFormatPr defaultColWidth="8.75" defaultRowHeight="15" x14ac:dyDescent="0.2"/>
  <cols>
    <col min="1" max="1" width="4.25" style="1" customWidth="1"/>
    <col min="2" max="2" width="21.125" style="1" bestFit="1" customWidth="1"/>
    <col min="3" max="3" width="16.25" style="1" customWidth="1"/>
    <col min="4" max="4" width="13.625" style="1" customWidth="1"/>
    <col min="5" max="5" width="11.25" style="1" customWidth="1"/>
    <col min="6" max="6" width="8.75" style="1"/>
    <col min="7" max="7" width="15.125" style="1" customWidth="1"/>
    <col min="8" max="8" width="7.25" style="1" customWidth="1"/>
    <col min="9" max="9" width="8.875" style="1" bestFit="1" customWidth="1"/>
    <col min="10" max="10" width="10.25" style="1" bestFit="1" customWidth="1"/>
    <col min="11" max="11" width="15" style="1" bestFit="1" customWidth="1"/>
    <col min="12" max="12" width="19.5" style="1" customWidth="1"/>
    <col min="13" max="13" width="14.25" style="25" customWidth="1"/>
    <col min="14" max="14" width="13.625" style="26" bestFit="1" customWidth="1"/>
    <col min="15" max="15" width="13.875" style="1" customWidth="1"/>
    <col min="16" max="16" width="22.5" style="27" customWidth="1"/>
    <col min="17" max="17" width="12.75" style="27" customWidth="1"/>
    <col min="18" max="18" width="15.625" style="27" customWidth="1"/>
    <col min="19" max="19" width="15" style="27" customWidth="1"/>
    <col min="20" max="20" width="19" style="28" customWidth="1"/>
    <col min="21" max="16384" width="8.75" style="1"/>
  </cols>
  <sheetData>
    <row r="1" spans="1:20" ht="21" thickBot="1" x14ac:dyDescent="0.25">
      <c r="A1" s="58" t="s">
        <v>26</v>
      </c>
      <c r="B1" s="59"/>
      <c r="C1" s="59"/>
      <c r="D1" s="59"/>
      <c r="E1" s="59"/>
      <c r="F1" s="59"/>
      <c r="G1" s="59"/>
      <c r="H1" s="59"/>
      <c r="I1" s="74"/>
      <c r="J1" s="74"/>
      <c r="K1" s="74"/>
      <c r="L1" s="74"/>
      <c r="M1" s="74"/>
      <c r="N1" s="74"/>
      <c r="O1" s="74"/>
      <c r="P1" s="74"/>
      <c r="Q1" s="74"/>
      <c r="R1" s="74"/>
      <c r="S1" s="74"/>
      <c r="T1" s="1"/>
    </row>
    <row r="2" spans="1:20" ht="14.25" x14ac:dyDescent="0.2">
      <c r="A2" s="63" t="s">
        <v>54</v>
      </c>
      <c r="B2" s="64"/>
      <c r="C2" s="60"/>
      <c r="D2" s="60"/>
      <c r="E2" s="60"/>
      <c r="F2" s="60"/>
      <c r="G2" s="60"/>
      <c r="H2" s="73"/>
      <c r="I2" s="75"/>
      <c r="J2" s="75"/>
      <c r="K2" s="75"/>
      <c r="L2" s="75"/>
      <c r="M2" s="75"/>
      <c r="N2" s="75"/>
      <c r="O2" s="75"/>
      <c r="P2" s="75"/>
      <c r="Q2" s="75"/>
      <c r="R2" s="75"/>
      <c r="S2" s="75"/>
      <c r="T2" s="1"/>
    </row>
    <row r="3" spans="1:20" s="5" customFormat="1" ht="63" x14ac:dyDescent="0.2">
      <c r="A3" s="66"/>
      <c r="B3" s="62" t="s">
        <v>0</v>
      </c>
      <c r="C3" s="62" t="s">
        <v>1</v>
      </c>
      <c r="D3" s="2" t="s">
        <v>2</v>
      </c>
      <c r="E3" s="2" t="s">
        <v>3</v>
      </c>
      <c r="F3" s="2" t="s">
        <v>4</v>
      </c>
      <c r="G3" s="2" t="s">
        <v>5</v>
      </c>
      <c r="H3" s="2" t="s">
        <v>6</v>
      </c>
      <c r="I3" s="2" t="s">
        <v>7</v>
      </c>
      <c r="J3" s="2" t="s">
        <v>8</v>
      </c>
      <c r="K3" s="2" t="s">
        <v>9</v>
      </c>
      <c r="L3" s="3" t="s">
        <v>10</v>
      </c>
      <c r="M3" s="3" t="s">
        <v>11</v>
      </c>
      <c r="N3" s="3" t="s">
        <v>12</v>
      </c>
      <c r="O3" s="2" t="s">
        <v>13</v>
      </c>
      <c r="P3" s="2" t="s">
        <v>14</v>
      </c>
      <c r="Q3" s="2" t="s">
        <v>15</v>
      </c>
      <c r="R3" s="4" t="s">
        <v>16</v>
      </c>
      <c r="S3" s="4" t="s">
        <v>17</v>
      </c>
      <c r="T3" s="2" t="s">
        <v>18</v>
      </c>
    </row>
    <row r="4" spans="1:20" ht="15.75" x14ac:dyDescent="0.2">
      <c r="A4" s="69" t="s">
        <v>27</v>
      </c>
      <c r="B4" s="65"/>
      <c r="C4" s="37"/>
      <c r="D4" s="37"/>
      <c r="E4" s="37"/>
      <c r="F4" s="37"/>
      <c r="G4" s="37"/>
      <c r="H4" s="37"/>
      <c r="I4" s="37"/>
      <c r="J4" s="37"/>
      <c r="K4" s="37"/>
      <c r="L4" s="37"/>
      <c r="M4" s="37"/>
      <c r="N4" s="37"/>
      <c r="O4" s="37"/>
      <c r="P4" s="37"/>
      <c r="Q4" s="37"/>
      <c r="R4" s="93"/>
      <c r="S4" s="93"/>
      <c r="T4" s="94"/>
    </row>
    <row r="5" spans="1:20" ht="57" x14ac:dyDescent="0.2">
      <c r="A5" s="71">
        <v>1</v>
      </c>
      <c r="B5" s="67" t="s">
        <v>28</v>
      </c>
      <c r="C5" s="42" t="s">
        <v>29</v>
      </c>
      <c r="D5" s="44">
        <v>41008</v>
      </c>
      <c r="E5" s="46" t="s">
        <v>23</v>
      </c>
      <c r="F5" s="46" t="s">
        <v>19</v>
      </c>
      <c r="G5" s="6" t="s">
        <v>30</v>
      </c>
      <c r="H5" s="7" t="s">
        <v>20</v>
      </c>
      <c r="I5" s="8">
        <v>100</v>
      </c>
      <c r="J5" s="9" t="s">
        <v>21</v>
      </c>
      <c r="K5" s="10">
        <v>236</v>
      </c>
      <c r="L5" s="11">
        <v>250</v>
      </c>
      <c r="M5" s="9">
        <f>L5*K5</f>
        <v>59000</v>
      </c>
      <c r="N5" s="9">
        <f>M5*1.18</f>
        <v>69620</v>
      </c>
      <c r="O5" s="48" t="s">
        <v>31</v>
      </c>
      <c r="P5" s="48" t="s">
        <v>32</v>
      </c>
      <c r="Q5" s="91"/>
      <c r="R5" s="29">
        <f>N5*(100-Q5)/100</f>
        <v>69620</v>
      </c>
      <c r="S5" s="31" t="s">
        <v>33</v>
      </c>
      <c r="T5" s="40" t="s">
        <v>34</v>
      </c>
    </row>
    <row r="6" spans="1:20" ht="15.75" x14ac:dyDescent="0.2">
      <c r="A6" s="72"/>
      <c r="B6" s="68"/>
      <c r="C6" s="43"/>
      <c r="D6" s="45"/>
      <c r="E6" s="47"/>
      <c r="F6" s="47"/>
      <c r="G6" s="52" t="s">
        <v>35</v>
      </c>
      <c r="H6" s="53" t="s">
        <v>20</v>
      </c>
      <c r="I6" s="57">
        <v>97</v>
      </c>
      <c r="J6" s="53" t="s">
        <v>21</v>
      </c>
      <c r="K6" s="55">
        <v>245</v>
      </c>
      <c r="L6" s="56">
        <v>250</v>
      </c>
      <c r="M6" s="53">
        <f>L6*K6</f>
        <v>61250</v>
      </c>
      <c r="N6" s="53">
        <f>M6*1.18</f>
        <v>72275</v>
      </c>
      <c r="O6" s="49"/>
      <c r="P6" s="49"/>
      <c r="Q6" s="92"/>
      <c r="R6" s="30"/>
      <c r="S6" s="32"/>
      <c r="T6" s="41"/>
    </row>
    <row r="7" spans="1:20" ht="15.75" x14ac:dyDescent="0.2">
      <c r="A7" s="72"/>
      <c r="B7" s="68"/>
      <c r="C7" s="43"/>
      <c r="D7" s="45"/>
      <c r="E7" s="47"/>
      <c r="F7" s="47"/>
      <c r="G7" s="52" t="s">
        <v>36</v>
      </c>
      <c r="H7" s="53" t="s">
        <v>20</v>
      </c>
      <c r="I7" s="57">
        <v>81</v>
      </c>
      <c r="J7" s="53" t="s">
        <v>21</v>
      </c>
      <c r="K7" s="55">
        <v>325</v>
      </c>
      <c r="L7" s="56">
        <v>250</v>
      </c>
      <c r="M7" s="53">
        <f>L7*K7</f>
        <v>81250</v>
      </c>
      <c r="N7" s="53">
        <f>M7*1.18</f>
        <v>95875</v>
      </c>
      <c r="O7" s="49"/>
      <c r="P7" s="49"/>
      <c r="Q7" s="92"/>
      <c r="R7" s="30"/>
      <c r="S7" s="32"/>
      <c r="T7" s="41"/>
    </row>
    <row r="8" spans="1:20" ht="15.75" x14ac:dyDescent="0.2">
      <c r="A8" s="72"/>
      <c r="B8" s="68"/>
      <c r="C8" s="43"/>
      <c r="D8" s="45"/>
      <c r="E8" s="47"/>
      <c r="F8" s="47"/>
      <c r="G8" s="84" t="s">
        <v>37</v>
      </c>
      <c r="H8" s="85" t="s">
        <v>20</v>
      </c>
      <c r="I8" s="20">
        <v>63</v>
      </c>
      <c r="J8" s="86" t="s">
        <v>21</v>
      </c>
      <c r="K8" s="87">
        <v>500</v>
      </c>
      <c r="L8" s="22">
        <v>250</v>
      </c>
      <c r="M8" s="86">
        <f>L8*K8</f>
        <v>125000</v>
      </c>
      <c r="N8" s="86">
        <f>M8*1.18</f>
        <v>147500</v>
      </c>
      <c r="O8" s="49"/>
      <c r="P8" s="49"/>
      <c r="Q8" s="92"/>
      <c r="R8" s="97"/>
      <c r="S8" s="89"/>
      <c r="T8" s="96"/>
    </row>
    <row r="9" spans="1:20" ht="15.75" x14ac:dyDescent="0.2">
      <c r="A9" s="61" t="s">
        <v>38</v>
      </c>
      <c r="B9" s="35"/>
      <c r="C9" s="35"/>
      <c r="D9" s="35"/>
      <c r="E9" s="35"/>
      <c r="F9" s="35"/>
      <c r="G9" s="35"/>
      <c r="H9" s="35"/>
      <c r="I9" s="35"/>
      <c r="J9" s="35"/>
      <c r="K9" s="35"/>
      <c r="L9" s="35"/>
      <c r="M9" s="35"/>
      <c r="N9" s="35"/>
      <c r="O9" s="35"/>
      <c r="P9" s="35"/>
      <c r="Q9" s="35"/>
      <c r="R9" s="79"/>
      <c r="S9" s="79"/>
      <c r="T9" s="95"/>
    </row>
    <row r="10" spans="1:20" ht="15.75" x14ac:dyDescent="0.2">
      <c r="A10" s="69" t="s">
        <v>39</v>
      </c>
      <c r="B10" s="65"/>
      <c r="C10" s="65"/>
      <c r="D10" s="65"/>
      <c r="E10" s="65"/>
      <c r="F10" s="65"/>
      <c r="G10" s="65"/>
      <c r="H10" s="65"/>
      <c r="I10" s="65"/>
      <c r="J10" s="65"/>
      <c r="K10" s="65"/>
      <c r="L10" s="65"/>
      <c r="M10" s="65"/>
      <c r="N10" s="65"/>
      <c r="O10" s="65"/>
      <c r="P10" s="65"/>
      <c r="Q10" s="65"/>
      <c r="R10" s="65"/>
      <c r="S10" s="65"/>
      <c r="T10" s="88"/>
    </row>
    <row r="11" spans="1:20" ht="60" x14ac:dyDescent="0.2">
      <c r="A11" s="71">
        <v>2</v>
      </c>
      <c r="B11" s="67" t="s">
        <v>40</v>
      </c>
      <c r="C11" s="42" t="s">
        <v>41</v>
      </c>
      <c r="D11" s="44"/>
      <c r="E11" s="46" t="s">
        <v>42</v>
      </c>
      <c r="F11" s="46" t="s">
        <v>19</v>
      </c>
      <c r="G11" s="7" t="s">
        <v>43</v>
      </c>
      <c r="H11" s="7" t="s">
        <v>20</v>
      </c>
      <c r="I11" s="14">
        <v>100</v>
      </c>
      <c r="J11" s="7" t="s">
        <v>24</v>
      </c>
      <c r="K11" s="7">
        <v>14500</v>
      </c>
      <c r="L11" s="15">
        <v>1</v>
      </c>
      <c r="M11" s="7">
        <f>L11*K11</f>
        <v>14500</v>
      </c>
      <c r="N11" s="7">
        <f>M11*1.18</f>
        <v>17110</v>
      </c>
      <c r="O11" s="48" t="s">
        <v>31</v>
      </c>
      <c r="P11" s="48" t="s">
        <v>32</v>
      </c>
      <c r="Q11" s="50"/>
      <c r="R11" s="29">
        <f>N11*(100-Q11)/100</f>
        <v>17110</v>
      </c>
      <c r="S11" s="31" t="s">
        <v>33</v>
      </c>
      <c r="T11" s="33" t="s">
        <v>34</v>
      </c>
    </row>
    <row r="12" spans="1:20" ht="15.75" x14ac:dyDescent="0.2">
      <c r="A12" s="72"/>
      <c r="B12" s="68"/>
      <c r="C12" s="43"/>
      <c r="D12" s="45"/>
      <c r="E12" s="47"/>
      <c r="F12" s="47"/>
      <c r="G12" s="52" t="s">
        <v>44</v>
      </c>
      <c r="H12" s="53" t="s">
        <v>20</v>
      </c>
      <c r="I12" s="54">
        <v>98</v>
      </c>
      <c r="J12" s="53" t="s">
        <v>24</v>
      </c>
      <c r="K12" s="55">
        <v>15000</v>
      </c>
      <c r="L12" s="56">
        <v>1</v>
      </c>
      <c r="M12" s="53">
        <f>L11*K12</f>
        <v>15000</v>
      </c>
      <c r="N12" s="53">
        <f>M12*1.18</f>
        <v>17700</v>
      </c>
      <c r="O12" s="49"/>
      <c r="P12" s="49"/>
      <c r="Q12" s="51"/>
      <c r="R12" s="30"/>
      <c r="S12" s="32"/>
      <c r="T12" s="34"/>
    </row>
    <row r="13" spans="1:20" ht="30" x14ac:dyDescent="0.2">
      <c r="A13" s="70"/>
      <c r="B13" s="68"/>
      <c r="C13" s="43"/>
      <c r="D13" s="45"/>
      <c r="E13" s="47"/>
      <c r="F13" s="47"/>
      <c r="G13" s="12" t="s">
        <v>45</v>
      </c>
      <c r="H13" s="13" t="s">
        <v>20</v>
      </c>
      <c r="I13" s="16">
        <v>83</v>
      </c>
      <c r="J13" s="13" t="s">
        <v>24</v>
      </c>
      <c r="K13" s="17">
        <v>19000</v>
      </c>
      <c r="L13" s="18">
        <v>1</v>
      </c>
      <c r="M13" s="13">
        <f>L12*K13</f>
        <v>19000</v>
      </c>
      <c r="N13" s="13">
        <f>M13*1.18</f>
        <v>22420</v>
      </c>
      <c r="O13" s="49"/>
      <c r="P13" s="49"/>
      <c r="Q13" s="51"/>
      <c r="R13" s="30"/>
      <c r="S13" s="89"/>
      <c r="T13" s="90"/>
    </row>
    <row r="14" spans="1:20" ht="15.75" x14ac:dyDescent="0.2">
      <c r="A14" s="61" t="s">
        <v>46</v>
      </c>
      <c r="B14" s="35"/>
      <c r="C14" s="35"/>
      <c r="D14" s="35"/>
      <c r="E14" s="35"/>
      <c r="F14" s="35"/>
      <c r="G14" s="35"/>
      <c r="H14" s="35"/>
      <c r="I14" s="35"/>
      <c r="J14" s="35"/>
      <c r="K14" s="35"/>
      <c r="L14" s="35"/>
      <c r="M14" s="35"/>
      <c r="N14" s="35"/>
      <c r="O14" s="35"/>
      <c r="P14" s="35"/>
      <c r="Q14" s="35"/>
      <c r="R14" s="35"/>
      <c r="S14" s="83"/>
      <c r="T14" s="1"/>
    </row>
    <row r="15" spans="1:20" ht="15.75" x14ac:dyDescent="0.2">
      <c r="A15" s="36" t="s">
        <v>47</v>
      </c>
      <c r="B15" s="37"/>
      <c r="C15" s="37"/>
      <c r="D15" s="37"/>
      <c r="E15" s="37"/>
      <c r="F15" s="37"/>
      <c r="G15" s="37"/>
      <c r="H15" s="37"/>
      <c r="I15" s="37"/>
      <c r="J15" s="37"/>
      <c r="K15" s="37"/>
      <c r="L15" s="37"/>
      <c r="M15" s="37"/>
      <c r="N15" s="37"/>
      <c r="O15" s="37"/>
      <c r="P15" s="37"/>
      <c r="Q15" s="37"/>
      <c r="R15" s="37"/>
      <c r="S15" s="37"/>
      <c r="T15" s="38"/>
    </row>
    <row r="16" spans="1:20" ht="51" x14ac:dyDescent="0.2">
      <c r="A16" s="39">
        <v>3</v>
      </c>
      <c r="B16" s="19" t="s">
        <v>48</v>
      </c>
      <c r="C16" s="20" t="s">
        <v>49</v>
      </c>
      <c r="D16" s="21">
        <v>2490052950</v>
      </c>
      <c r="E16" s="22" t="s">
        <v>50</v>
      </c>
      <c r="F16" s="22" t="s">
        <v>19</v>
      </c>
      <c r="G16" s="7" t="s">
        <v>51</v>
      </c>
      <c r="H16" s="7" t="s">
        <v>20</v>
      </c>
      <c r="I16" s="14">
        <v>100</v>
      </c>
      <c r="J16" s="7" t="s">
        <v>52</v>
      </c>
      <c r="K16" s="7">
        <v>5800</v>
      </c>
      <c r="L16" s="15">
        <v>1</v>
      </c>
      <c r="M16" s="7">
        <f>L16*K16</f>
        <v>5800</v>
      </c>
      <c r="N16" s="7">
        <f>M16*1.18</f>
        <v>6844</v>
      </c>
      <c r="O16" s="4" t="s">
        <v>22</v>
      </c>
      <c r="P16" s="4" t="s">
        <v>32</v>
      </c>
      <c r="Q16" s="80"/>
      <c r="R16" s="81">
        <f>N16*(100-Q16)/100</f>
        <v>6844</v>
      </c>
      <c r="S16" s="82" t="s">
        <v>33</v>
      </c>
      <c r="T16" s="76" t="s">
        <v>34</v>
      </c>
    </row>
    <row r="17" spans="1:20" ht="15.75" x14ac:dyDescent="0.2">
      <c r="A17" s="61" t="s">
        <v>53</v>
      </c>
      <c r="B17" s="35"/>
      <c r="C17" s="35"/>
      <c r="D17" s="35"/>
      <c r="E17" s="35"/>
      <c r="F17" s="35"/>
      <c r="G17" s="35"/>
      <c r="H17" s="79"/>
      <c r="I17" s="77"/>
      <c r="J17" s="77"/>
      <c r="K17" s="77"/>
      <c r="L17" s="77"/>
      <c r="M17" s="77"/>
      <c r="N17" s="77"/>
      <c r="O17" s="77"/>
      <c r="P17" s="77"/>
      <c r="Q17" s="77"/>
      <c r="R17" s="77"/>
      <c r="S17" s="77"/>
      <c r="T17" s="78"/>
    </row>
    <row r="18" spans="1:20" ht="16.5" x14ac:dyDescent="0.2">
      <c r="A18" s="23" t="s">
        <v>25</v>
      </c>
      <c r="B18" s="24"/>
      <c r="C18" s="24"/>
      <c r="D18" s="24"/>
      <c r="E18" s="24"/>
      <c r="F18" s="24"/>
      <c r="G18" s="24"/>
      <c r="H18" s="24"/>
      <c r="I18" s="24"/>
      <c r="J18" s="24"/>
      <c r="K18" s="24"/>
      <c r="L18" s="25"/>
      <c r="M18" s="26"/>
      <c r="N18" s="1"/>
      <c r="O18" s="27"/>
      <c r="S18" s="28"/>
      <c r="T1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2025-12-17T08:39:32Z</dcterms:created>
  <dcterms:modified xsi:type="dcterms:W3CDTF">2025-12-17T11:33:39Z</dcterms:modified>
</cp:coreProperties>
</file>