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liront\AppData\Local\Microsoft\Windows\INetCache\Content.Outlook\BE12RGJI\"/>
    </mc:Choice>
  </mc:AlternateContent>
  <xr:revisionPtr revIDLastSave="0" documentId="8_{7FB72C37-334F-490E-8897-AB3AC55B7B29}" xr6:coauthVersionLast="47" xr6:coauthVersionMax="47" xr10:uidLastSave="{00000000-0000-0000-0000-000000000000}"/>
  <bookViews>
    <workbookView xWindow="-120" yWindow="-120" windowWidth="29040" windowHeight="15840" xr2:uid="{D500812B-1EC2-4C03-8475-E4D2B431B6CB}"/>
  </bookViews>
  <sheets>
    <sheet name="גיליון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5" i="1" l="1"/>
  <c r="N15" i="1" s="1"/>
  <c r="R15" i="1" s="1"/>
  <c r="K12" i="1"/>
  <c r="M12" i="1" s="1"/>
  <c r="N12" i="1" s="1"/>
  <c r="R12" i="1" s="1"/>
  <c r="M9" i="1"/>
  <c r="N9" i="1" s="1"/>
  <c r="M8" i="1"/>
  <c r="N8" i="1" s="1"/>
  <c r="M7" i="1"/>
  <c r="N7" i="1" s="1"/>
  <c r="M6" i="1"/>
  <c r="N6" i="1" s="1"/>
  <c r="M5" i="1"/>
  <c r="N5" i="1" s="1"/>
  <c r="R5" i="1" s="1"/>
</calcChain>
</file>

<file path=xl/sharedStrings.xml><?xml version="1.0" encoding="utf-8"?>
<sst xmlns="http://schemas.openxmlformats.org/spreadsheetml/2006/main" count="69" uniqueCount="52">
  <si>
    <t>משתתפים:מירב הלפמן - מנכ"לית העירייה, רו"ח איילת נהרי עובד , עו"ד ענת סמסונוב - לשכה משפטית,רחלי רם - רכזת הוועדה, מהנדסת העיר- עליזה זיידלר גרנות, מנהלים רלוונטים</t>
  </si>
  <si>
    <t>שם הפרויקט/העבודה</t>
  </si>
  <si>
    <t>המזמין</t>
  </si>
  <si>
    <t>סעיף תקציבי</t>
  </si>
  <si>
    <t>תחום התקשרות</t>
  </si>
  <si>
    <t xml:space="preserve">אגף המזמין </t>
  </si>
  <si>
    <t>שם המציע</t>
  </si>
  <si>
    <t>מאגר יועצים</t>
  </si>
  <si>
    <t>ציון סופי</t>
  </si>
  <si>
    <t>סוג יח' לחישוב שכ"ט</t>
  </si>
  <si>
    <t>מחיר ליח' שכ"ט</t>
  </si>
  <si>
    <t>כמות יח'</t>
  </si>
  <si>
    <t>סכום כולל לפני מע"מ (שדה מחושב- לא לגעת)</t>
  </si>
  <si>
    <t>סכום כולל בתוספת מע"מ (שדה מחושב- לא לגעת)</t>
  </si>
  <si>
    <t>החלטת ועדה</t>
  </si>
  <si>
    <t>הערות להחלטה</t>
  </si>
  <si>
    <t>אחוז הנחה מבוקש</t>
  </si>
  <si>
    <t>סה"כ שכ"ט מירבי מאושר להתקשרות  (כולל מע"מ)</t>
  </si>
  <si>
    <t>סטטוס טיפול</t>
  </si>
  <si>
    <t>הנדסה</t>
  </si>
  <si>
    <t>כן</t>
  </si>
  <si>
    <t>אושרה ההצעה להגדלה לפי סעיף 3.21 לנוהל התקשרויות</t>
  </si>
  <si>
    <t>אושר פה אחד</t>
  </si>
  <si>
    <t>אושרה ההצעה עם הציון המשוקלל הגבוה ביותר</t>
  </si>
  <si>
    <t>הרינו מאשרים כי כל הנושאים מועלים מאושרים כפטורים ממכרז לפי תקנה 3(8) לתקנות העיריות (מכרזים) תשמ"ח-1987 וכי הועדה סבורה כי אין להם עדיפות למכרז פומבי</t>
  </si>
  <si>
    <t>יעוץ אסטרטגי</t>
  </si>
  <si>
    <t>סכום קבוע</t>
  </si>
  <si>
    <t>החלטה מס' 2025-26.1</t>
  </si>
  <si>
    <t>מגרש ספורט בית"ר  שכ' קפלן
תכנון להקמת קיר אקוסטי</t>
  </si>
  <si>
    <t>מיכאל זלדין-סגן מה"ע 
ומנהל אגף מבני ציבור</t>
  </si>
  <si>
    <t>יעוץ אקוסטי</t>
  </si>
  <si>
    <t>א.עדי אקוסטיקה בע"מ</t>
  </si>
  <si>
    <t>יש לחדש חוזה</t>
  </si>
  <si>
    <t>האקוסטיקאים ת.ע יעוץ בע"מ</t>
  </si>
  <si>
    <t>ח.א דרך ארץ</t>
  </si>
  <si>
    <t>רזאור</t>
  </si>
  <si>
    <t>רם צ'ודנובסקי</t>
  </si>
  <si>
    <t>עקב בעיית רעש (בימי משחקים/אימונים) בסביבת המגורים של מגרש כדורגל בית"ר בשכונת קפלן 
ובהמשך להנחיית ראש העיר, יש לתכנן פיתרון אקוסטי לנושא</t>
  </si>
  <si>
    <t>החלטה מס' 2025-26.2</t>
  </si>
  <si>
    <t>הגדלה-בקורת חניונים</t>
  </si>
  <si>
    <t xml:space="preserve">אורית דנאי סגנית הגזבר </t>
  </si>
  <si>
    <t>יעוץ פיננסי</t>
  </si>
  <si>
    <t>כספים</t>
  </si>
  <si>
    <t>גולדיאן אריק</t>
  </si>
  <si>
    <t>העסקת רו"ח גולדיאן הינה לארבעה חודשים לכל היותר לביצוע 2 ביקורות פתע כמו שנים קודמות. מדובר בהצעת יחיד הואיל  ומשרד רו"ח גולדיאן נבחר לייצג את העיריייה מול רשויות המס וביטוח לאומי ולכן כיועץ המכיר את כל הנהלים נבחר ליעוץ ולהכנת חוו"ד  בנושא רכבי מאגר  
.משרד רו"ח אריק גולדיאן מייצג את עיריית כפר סבא מול מס הכנסה ובטוח לאומי ומלווה את העירייה בביקורות של הרשויות הנ"ל. לעירייה ישנם רכבי מאגר רבים בגינם יש לשלם מס בגובה 90% מהוצאות שנתיות של הרכב 
אם נעשה בהם שימוש מעבר לשעות העבודה. במידה ואנו מוכיחים כי בבקורות פתע הרכבים הנ"ל חנו במחסני העירייה לאחר סיום יום העבודה אזי אנו פטורים מתשלום זה
.אחד האמצעים להוכיח זאת הינו חוו"ד של רו"ח שביצע ביקורת פתע בשעות מעבר לשעות העבודה ומאשר שהרכבים חנו שם.
כל עוד רו"ח גולדיאן מייצג את העירייה בפני שלטונות המס, אזי החלפתו לא תעמוד עם שמירת האינטרסים של העירייה. הגדלה 2 2023-56.1  23.12.23</t>
  </si>
  <si>
    <t>החלטה מס' 2025-26.3</t>
  </si>
  <si>
    <t>הגדלה -שם הפרויקט מתן שירותי ניהול משברים ויעוץ אסטרטגי</t>
  </si>
  <si>
    <t>אפרת  לבנה אברהם
דוברות העירייה</t>
  </si>
  <si>
    <t>שירות והסברה</t>
  </si>
  <si>
    <t>קמחזי</t>
  </si>
  <si>
    <t>הגדלה מס' 1 ועדה קודמת 2024-15-1.1.2025- לאור הצורך להמשיך לעת עתה עם אותו ספק כדי לייצר רצף תהליכי בעבודת הנהלה מדובר בפרויקט / עבודת המשך לעבודה שבוצעה בעבר ע"י יועץ מסוים והחלפתו בשלב זה לא תעמוד עם שמירת האינטרסים של העירייה.</t>
  </si>
  <si>
    <t>פרוטוקול ועדת התקשרויות   מס' 2025-26   תאריך27/8/25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</si>
</sst>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quot;₪&quot;\ #,##0"/>
    <numFmt numFmtId="165" formatCode="&quot;₪&quot;\ #,##0.00"/>
  </numFmts>
  <fonts count="13" x14ac:knownFonts="1">
    <font>
      <sz val="11"/>
      <color theme="1"/>
      <name val="Arial"/>
      <family val="2"/>
      <charset val="177"/>
      <scheme val="minor"/>
    </font>
    <font>
      <sz val="11"/>
      <color theme="1"/>
      <name val="Arial"/>
      <family val="2"/>
      <charset val="177"/>
      <scheme val="minor"/>
    </font>
    <font>
      <sz val="11"/>
      <color rgb="FF9C0006"/>
      <name val="Arial"/>
      <family val="2"/>
      <charset val="177"/>
      <scheme val="minor"/>
    </font>
    <font>
      <b/>
      <sz val="16"/>
      <name val="Arial"/>
      <family val="2"/>
    </font>
    <font>
      <b/>
      <sz val="10"/>
      <name val="Arial"/>
      <family val="2"/>
    </font>
    <font>
      <b/>
      <sz val="12"/>
      <name val="Arial"/>
      <family val="2"/>
    </font>
    <font>
      <sz val="11"/>
      <name val="Arial"/>
      <family val="2"/>
    </font>
    <font>
      <sz val="11"/>
      <name val="Arial"/>
      <family val="2"/>
      <scheme val="minor"/>
    </font>
    <font>
      <sz val="12"/>
      <name val="Arial"/>
      <family val="2"/>
      <scheme val="minor"/>
    </font>
    <font>
      <sz val="12"/>
      <name val="Arial"/>
      <family val="2"/>
    </font>
    <font>
      <b/>
      <sz val="13"/>
      <color theme="1"/>
      <name val="Arial"/>
      <family val="2"/>
      <scheme val="minor"/>
    </font>
    <font>
      <sz val="13"/>
      <color theme="1"/>
      <name val="Arial"/>
      <family val="2"/>
      <scheme val="minor"/>
    </font>
    <font>
      <sz val="12"/>
      <color theme="1"/>
      <name val="Arial"/>
      <family val="2"/>
      <scheme val="minor"/>
    </font>
  </fonts>
  <fills count="9">
    <fill>
      <patternFill patternType="none"/>
    </fill>
    <fill>
      <patternFill patternType="gray125"/>
    </fill>
    <fill>
      <patternFill patternType="solid">
        <fgColor rgb="FFFFC7CE"/>
      </patternFill>
    </fill>
    <fill>
      <patternFill patternType="solid">
        <fgColor theme="0" tint="-0.14999847407452621"/>
        <bgColor indexed="64"/>
      </patternFill>
    </fill>
    <fill>
      <patternFill patternType="solid">
        <fgColor theme="2"/>
        <bgColor indexed="64"/>
      </patternFill>
    </fill>
    <fill>
      <patternFill patternType="solid">
        <fgColor theme="5" tint="0.39997558519241921"/>
        <bgColor indexed="64"/>
      </patternFill>
    </fill>
    <fill>
      <patternFill patternType="solid">
        <fgColor theme="0"/>
        <bgColor indexed="64"/>
      </patternFill>
    </fill>
    <fill>
      <patternFill patternType="solid">
        <fgColor theme="9" tint="0.59999389629810485"/>
        <bgColor indexed="64"/>
      </patternFill>
    </fill>
    <fill>
      <patternFill patternType="solid">
        <fgColor theme="2" tint="-9.9978637043366805E-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s>
  <cellStyleXfs count="3">
    <xf numFmtId="0" fontId="0" fillId="0" borderId="0"/>
    <xf numFmtId="43" fontId="1" fillId="0" borderId="0" applyFont="0" applyFill="0" applyBorder="0" applyAlignment="0" applyProtection="0"/>
    <xf numFmtId="0" fontId="2" fillId="2" borderId="0" applyNumberFormat="0" applyBorder="0" applyAlignment="0" applyProtection="0"/>
  </cellStyleXfs>
  <cellXfs count="76">
    <xf numFmtId="0" fontId="0" fillId="0" borderId="0" xfId="0"/>
    <xf numFmtId="0" fontId="0" fillId="0" borderId="0" xfId="0" applyAlignment="1">
      <alignment wrapText="1"/>
    </xf>
    <xf numFmtId="0" fontId="0" fillId="0" borderId="0" xfId="0" applyAlignment="1">
      <alignment readingOrder="2"/>
    </xf>
    <xf numFmtId="164" fontId="0" fillId="0" borderId="0" xfId="0" applyNumberFormat="1" applyAlignment="1">
      <alignment readingOrder="2"/>
    </xf>
    <xf numFmtId="0" fontId="8" fillId="0" borderId="0" xfId="0" applyFont="1" applyAlignment="1">
      <alignment readingOrder="2"/>
    </xf>
    <xf numFmtId="0" fontId="8" fillId="0" borderId="0" xfId="0" applyFont="1"/>
    <xf numFmtId="0" fontId="10" fillId="0" borderId="0" xfId="0" applyFont="1"/>
    <xf numFmtId="0" fontId="11" fillId="0" borderId="0" xfId="0" applyFont="1"/>
    <xf numFmtId="0" fontId="4" fillId="0" borderId="3" xfId="0" applyFont="1" applyBorder="1" applyAlignment="1">
      <alignment vertical="center" wrapText="1" readingOrder="2"/>
    </xf>
    <xf numFmtId="0" fontId="4" fillId="0" borderId="4" xfId="0" applyFont="1" applyBorder="1" applyAlignment="1">
      <alignment vertical="center" wrapText="1" readingOrder="2"/>
    </xf>
    <xf numFmtId="165" fontId="5" fillId="5" borderId="6" xfId="0" applyNumberFormat="1" applyFont="1" applyFill="1" applyBorder="1" applyAlignment="1">
      <alignment vertical="center" wrapText="1" readingOrder="2"/>
    </xf>
    <xf numFmtId="0" fontId="5" fillId="0" borderId="1" xfId="0" applyFont="1" applyBorder="1" applyAlignment="1">
      <alignment vertical="center" readingOrder="2"/>
    </xf>
    <xf numFmtId="165" fontId="7" fillId="6" borderId="1" xfId="2" applyNumberFormat="1" applyFont="1" applyFill="1" applyBorder="1" applyAlignment="1">
      <alignment vertical="center" wrapText="1" readingOrder="2"/>
    </xf>
    <xf numFmtId="0" fontId="5" fillId="0" borderId="3" xfId="0" applyFont="1" applyBorder="1" applyAlignment="1">
      <alignment vertical="center" wrapText="1" readingOrder="2"/>
    </xf>
    <xf numFmtId="0" fontId="4" fillId="0" borderId="6" xfId="0" applyFont="1" applyBorder="1" applyAlignment="1">
      <alignment vertical="center" wrapText="1" readingOrder="2"/>
    </xf>
    <xf numFmtId="0" fontId="8" fillId="0" borderId="6" xfId="0" applyFont="1" applyBorder="1" applyAlignment="1">
      <alignment readingOrder="2"/>
    </xf>
    <xf numFmtId="0" fontId="0" fillId="0" borderId="6" xfId="0" applyBorder="1" applyAlignment="1">
      <alignment wrapText="1"/>
    </xf>
    <xf numFmtId="0" fontId="6" fillId="0" borderId="6" xfId="0" applyFont="1" applyBorder="1" applyAlignment="1">
      <alignment vertical="center" wrapText="1" readingOrder="2"/>
    </xf>
    <xf numFmtId="0" fontId="6" fillId="0" borderId="6" xfId="1" applyNumberFormat="1" applyFont="1" applyFill="1" applyBorder="1" applyAlignment="1">
      <alignment vertical="center" wrapText="1" readingOrder="2"/>
    </xf>
    <xf numFmtId="3" fontId="6" fillId="0" borderId="6" xfId="0" applyNumberFormat="1" applyFont="1" applyBorder="1" applyAlignment="1">
      <alignment vertical="center" wrapText="1" readingOrder="2"/>
    </xf>
    <xf numFmtId="0" fontId="7" fillId="6" borderId="1" xfId="2" applyFont="1" applyFill="1" applyBorder="1" applyAlignment="1">
      <alignment vertical="center" wrapText="1" readingOrder="2"/>
    </xf>
    <xf numFmtId="165" fontId="6" fillId="6" borderId="1" xfId="0" applyNumberFormat="1" applyFont="1" applyFill="1" applyBorder="1" applyAlignment="1">
      <alignment vertical="center" wrapText="1" readingOrder="2"/>
    </xf>
    <xf numFmtId="3" fontId="6" fillId="6" borderId="1" xfId="0" applyNumberFormat="1" applyFont="1" applyFill="1" applyBorder="1" applyAlignment="1">
      <alignment vertical="center" wrapText="1" readingOrder="2"/>
    </xf>
    <xf numFmtId="0" fontId="7" fillId="6" borderId="1" xfId="2" applyNumberFormat="1" applyFont="1" applyFill="1" applyBorder="1" applyAlignment="1">
      <alignment vertical="center" wrapText="1" readingOrder="2"/>
    </xf>
    <xf numFmtId="0" fontId="3" fillId="0" borderId="0" xfId="0" applyFont="1" applyFill="1" applyBorder="1" applyAlignment="1">
      <alignment vertical="center" readingOrder="2"/>
    </xf>
    <xf numFmtId="0" fontId="0" fillId="0" borderId="0" xfId="0" applyFill="1" applyBorder="1"/>
    <xf numFmtId="0" fontId="3" fillId="3" borderId="8" xfId="0" applyFont="1" applyFill="1" applyBorder="1" applyAlignment="1">
      <alignment vertical="center" readingOrder="2"/>
    </xf>
    <xf numFmtId="0" fontId="3" fillId="3" borderId="9" xfId="0" applyFont="1" applyFill="1" applyBorder="1" applyAlignment="1">
      <alignment vertical="center" readingOrder="2"/>
    </xf>
    <xf numFmtId="0" fontId="4" fillId="8" borderId="3" xfId="0" applyFont="1" applyFill="1" applyBorder="1" applyAlignment="1">
      <alignment vertical="center" wrapText="1" readingOrder="2"/>
    </xf>
    <xf numFmtId="0" fontId="0" fillId="8" borderId="4" xfId="0" applyFill="1" applyBorder="1"/>
    <xf numFmtId="0" fontId="4" fillId="8" borderId="11" xfId="0" applyFont="1" applyFill="1" applyBorder="1" applyAlignment="1">
      <alignment vertical="center" readingOrder="2"/>
    </xf>
    <xf numFmtId="0" fontId="4" fillId="8" borderId="12" xfId="0" applyFont="1" applyFill="1" applyBorder="1" applyAlignment="1">
      <alignment vertical="center" wrapText="1" readingOrder="2"/>
    </xf>
    <xf numFmtId="0" fontId="6" fillId="0" borderId="14" xfId="0" applyFont="1" applyBorder="1" applyAlignment="1">
      <alignment vertical="center" wrapText="1" readingOrder="2"/>
    </xf>
    <xf numFmtId="0" fontId="5" fillId="0" borderId="6" xfId="0" applyFont="1" applyBorder="1" applyAlignment="1">
      <alignment vertical="center" readingOrder="2"/>
    </xf>
    <xf numFmtId="0" fontId="7" fillId="6" borderId="5" xfId="2" applyFont="1" applyFill="1" applyBorder="1" applyAlignment="1">
      <alignment vertical="center" wrapText="1" readingOrder="2"/>
    </xf>
    <xf numFmtId="165" fontId="7" fillId="6" borderId="5" xfId="2" applyNumberFormat="1" applyFont="1" applyFill="1" applyBorder="1" applyAlignment="1">
      <alignment vertical="center" wrapText="1" readingOrder="2"/>
    </xf>
    <xf numFmtId="3" fontId="7" fillId="6" borderId="5" xfId="2" applyNumberFormat="1" applyFont="1" applyFill="1" applyBorder="1" applyAlignment="1">
      <alignment vertical="center" wrapText="1" readingOrder="2"/>
    </xf>
    <xf numFmtId="165" fontId="6" fillId="6" borderId="5" xfId="0" applyNumberFormat="1" applyFont="1" applyFill="1" applyBorder="1" applyAlignment="1">
      <alignment vertical="center" wrapText="1" readingOrder="2"/>
    </xf>
    <xf numFmtId="3" fontId="6" fillId="6" borderId="5" xfId="0" applyNumberFormat="1" applyFont="1" applyFill="1" applyBorder="1" applyAlignment="1">
      <alignment vertical="center" wrapText="1" readingOrder="2"/>
    </xf>
    <xf numFmtId="0" fontId="5" fillId="0" borderId="2" xfId="0" applyFont="1" applyBorder="1" applyAlignment="1">
      <alignment vertical="center" readingOrder="2"/>
    </xf>
    <xf numFmtId="0" fontId="0" fillId="0" borderId="11" xfId="0" applyBorder="1" applyAlignment="1">
      <alignment readingOrder="2"/>
    </xf>
    <xf numFmtId="0" fontId="5" fillId="0" borderId="13" xfId="0" applyFont="1" applyBorder="1" applyAlignment="1">
      <alignment horizontal="center" vertical="center" wrapText="1" readingOrder="2"/>
    </xf>
    <xf numFmtId="0" fontId="5" fillId="0" borderId="14" xfId="0" applyFont="1" applyBorder="1" applyAlignment="1">
      <alignment horizontal="center" vertical="center" wrapText="1" readingOrder="2"/>
    </xf>
    <xf numFmtId="0" fontId="5" fillId="0" borderId="6" xfId="0" applyFont="1" applyBorder="1" applyAlignment="1">
      <alignment horizontal="center" vertical="center" wrapText="1" readingOrder="2"/>
    </xf>
    <xf numFmtId="164" fontId="5" fillId="0" borderId="6" xfId="0" applyNumberFormat="1" applyFont="1" applyBorder="1" applyAlignment="1">
      <alignment horizontal="center" vertical="center" wrapText="1" readingOrder="2"/>
    </xf>
    <xf numFmtId="164" fontId="5" fillId="0" borderId="6" xfId="0" applyNumberFormat="1" applyFont="1" applyBorder="1" applyAlignment="1">
      <alignment vertical="center" wrapText="1" readingOrder="2"/>
    </xf>
    <xf numFmtId="164" fontId="5" fillId="0" borderId="6" xfId="0" applyNumberFormat="1" applyFont="1" applyBorder="1" applyAlignment="1">
      <alignment horizontal="right" vertical="center" wrapText="1" readingOrder="2"/>
    </xf>
    <xf numFmtId="0" fontId="4" fillId="0" borderId="6" xfId="0" applyFont="1" applyBorder="1" applyAlignment="1">
      <alignment horizontal="center" vertical="center" wrapText="1" readingOrder="2"/>
    </xf>
    <xf numFmtId="0" fontId="6" fillId="7" borderId="7" xfId="0" applyFont="1" applyFill="1" applyBorder="1" applyAlignment="1">
      <alignment horizontal="center" vertical="center" wrapText="1" readingOrder="2"/>
    </xf>
    <xf numFmtId="165" fontId="7" fillId="7" borderId="7" xfId="2" applyNumberFormat="1" applyFont="1" applyFill="1" applyBorder="1" applyAlignment="1">
      <alignment horizontal="center" vertical="center" wrapText="1" readingOrder="2"/>
    </xf>
    <xf numFmtId="3" fontId="6" fillId="7" borderId="7" xfId="0" applyNumberFormat="1" applyFont="1" applyFill="1" applyBorder="1" applyAlignment="1">
      <alignment horizontal="center" vertical="center" wrapText="1" readingOrder="2"/>
    </xf>
    <xf numFmtId="49" fontId="5" fillId="4" borderId="2" xfId="0" applyNumberFormat="1" applyFont="1" applyFill="1" applyBorder="1" applyAlignment="1">
      <alignment vertical="center" readingOrder="2"/>
    </xf>
    <xf numFmtId="49" fontId="5" fillId="4" borderId="3" xfId="0" applyNumberFormat="1" applyFont="1" applyFill="1" applyBorder="1" applyAlignment="1">
      <alignment vertical="center" readingOrder="2"/>
    </xf>
    <xf numFmtId="49" fontId="5" fillId="4" borderId="4" xfId="0" applyNumberFormat="1" applyFont="1" applyFill="1" applyBorder="1" applyAlignment="1">
      <alignment vertical="center" readingOrder="2"/>
    </xf>
    <xf numFmtId="0" fontId="5" fillId="0" borderId="11" xfId="0" applyFont="1" applyBorder="1" applyAlignment="1">
      <alignment vertical="center" readingOrder="2"/>
    </xf>
    <xf numFmtId="0" fontId="5" fillId="0" borderId="12" xfId="0" applyFont="1" applyBorder="1" applyAlignment="1">
      <alignment vertical="center" wrapText="1" readingOrder="2"/>
    </xf>
    <xf numFmtId="0" fontId="5" fillId="0" borderId="13" xfId="0" applyFont="1" applyBorder="1" applyAlignment="1">
      <alignment vertical="center" wrapText="1" readingOrder="2"/>
    </xf>
    <xf numFmtId="0" fontId="6" fillId="7" borderId="7" xfId="0" applyFont="1" applyFill="1" applyBorder="1" applyAlignment="1">
      <alignment vertical="center" wrapText="1" readingOrder="2"/>
    </xf>
    <xf numFmtId="165" fontId="7" fillId="7" borderId="7" xfId="2" applyNumberFormat="1" applyFont="1" applyFill="1" applyBorder="1" applyAlignment="1">
      <alignment vertical="center" wrapText="1" readingOrder="2"/>
    </xf>
    <xf numFmtId="165" fontId="9" fillId="7" borderId="7" xfId="0" applyNumberFormat="1" applyFont="1" applyFill="1" applyBorder="1" applyAlignment="1">
      <alignment vertical="center" wrapText="1" readingOrder="2"/>
    </xf>
    <xf numFmtId="3" fontId="6" fillId="7" borderId="7" xfId="0" applyNumberFormat="1" applyFont="1" applyFill="1" applyBorder="1" applyAlignment="1">
      <alignment vertical="center" wrapText="1" readingOrder="2"/>
    </xf>
    <xf numFmtId="0" fontId="6" fillId="0" borderId="6" xfId="0" applyFont="1" applyBorder="1" applyAlignment="1">
      <alignment horizontal="center" vertical="center" wrapText="1" readingOrder="2"/>
    </xf>
    <xf numFmtId="3" fontId="6" fillId="0" borderId="6" xfId="0" applyNumberFormat="1" applyFont="1" applyBorder="1" applyAlignment="1">
      <alignment horizontal="center" vertical="center" wrapText="1" readingOrder="2"/>
    </xf>
    <xf numFmtId="0" fontId="8" fillId="0" borderId="6" xfId="0" applyFont="1" applyBorder="1" applyAlignment="1">
      <alignment horizontal="center" readingOrder="2"/>
    </xf>
    <xf numFmtId="165" fontId="5" fillId="5" borderId="6" xfId="0" applyNumberFormat="1" applyFont="1" applyFill="1" applyBorder="1" applyAlignment="1">
      <alignment horizontal="center" vertical="center" wrapText="1" readingOrder="2"/>
    </xf>
    <xf numFmtId="0" fontId="0" fillId="0" borderId="6" xfId="0" applyBorder="1" applyAlignment="1">
      <alignment horizontal="center" wrapText="1"/>
    </xf>
    <xf numFmtId="49" fontId="5" fillId="4" borderId="11" xfId="0" applyNumberFormat="1" applyFont="1" applyFill="1" applyBorder="1" applyAlignment="1">
      <alignment vertical="center" readingOrder="2"/>
    </xf>
    <xf numFmtId="49" fontId="5" fillId="4" borderId="15" xfId="0" applyNumberFormat="1" applyFont="1" applyFill="1" applyBorder="1" applyAlignment="1">
      <alignment vertical="center" readingOrder="2"/>
    </xf>
    <xf numFmtId="49" fontId="5" fillId="4" borderId="16" xfId="0" applyNumberFormat="1" applyFont="1" applyFill="1" applyBorder="1" applyAlignment="1">
      <alignment vertical="center" readingOrder="2"/>
    </xf>
    <xf numFmtId="49" fontId="5" fillId="4" borderId="10" xfId="0" applyNumberFormat="1" applyFont="1" applyFill="1" applyBorder="1" applyAlignment="1">
      <alignment vertical="center" readingOrder="2"/>
    </xf>
    <xf numFmtId="0" fontId="9" fillId="0" borderId="6" xfId="0" applyFont="1" applyBorder="1" applyAlignment="1">
      <alignment vertical="center" wrapText="1" readingOrder="2"/>
    </xf>
    <xf numFmtId="0" fontId="12" fillId="0" borderId="6" xfId="1" applyNumberFormat="1" applyFont="1" applyFill="1" applyBorder="1" applyAlignment="1">
      <alignment vertical="center" wrapText="1" readingOrder="2"/>
    </xf>
    <xf numFmtId="0" fontId="6" fillId="7" borderId="6" xfId="0" applyFont="1" applyFill="1" applyBorder="1" applyAlignment="1">
      <alignment horizontal="center" vertical="center" wrapText="1" readingOrder="2"/>
    </xf>
    <xf numFmtId="165" fontId="7" fillId="7" borderId="6" xfId="2" applyNumberFormat="1" applyFont="1" applyFill="1" applyBorder="1" applyAlignment="1">
      <alignment horizontal="center" vertical="center" wrapText="1" readingOrder="2"/>
    </xf>
    <xf numFmtId="165" fontId="9" fillId="7" borderId="6" xfId="0" applyNumberFormat="1" applyFont="1" applyFill="1" applyBorder="1" applyAlignment="1">
      <alignment horizontal="center" vertical="center" wrapText="1" readingOrder="2"/>
    </xf>
    <xf numFmtId="3" fontId="6" fillId="7" borderId="6" xfId="0" applyNumberFormat="1" applyFont="1" applyFill="1" applyBorder="1" applyAlignment="1">
      <alignment horizontal="center" vertical="center" wrapText="1" readingOrder="2"/>
    </xf>
  </cellXfs>
  <cellStyles count="3">
    <cellStyle name="Comma" xfId="1" builtinId="3"/>
    <cellStyle name="Normal" xfId="0" builtinId="0"/>
    <cellStyle name="רע" xfId="2"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656EA-AB9B-4A70-8021-E346A41E0718}">
  <dimension ref="A1:S17"/>
  <sheetViews>
    <sheetView rightToLeft="1" tabSelected="1" zoomScale="80" zoomScaleNormal="80" workbookViewId="0">
      <selection activeCell="E23" sqref="E23"/>
    </sheetView>
  </sheetViews>
  <sheetFormatPr defaultColWidth="8.75" defaultRowHeight="15" x14ac:dyDescent="0.2"/>
  <cols>
    <col min="1" max="1" width="4.25" customWidth="1"/>
    <col min="2" max="2" width="21.125" bestFit="1" customWidth="1"/>
    <col min="3" max="3" width="16.25" customWidth="1"/>
    <col min="4" max="4" width="13.625" customWidth="1"/>
    <col min="5" max="5" width="11.25" customWidth="1"/>
    <col min="7" max="7" width="15.125" customWidth="1"/>
    <col min="8" max="8" width="7.25" customWidth="1"/>
    <col min="9" max="9" width="8.875" bestFit="1" customWidth="1"/>
    <col min="10" max="10" width="10.25" bestFit="1" customWidth="1"/>
    <col min="11" max="11" width="15" bestFit="1" customWidth="1"/>
    <col min="12" max="12" width="19.5" customWidth="1"/>
    <col min="13" max="13" width="14.25" style="2" customWidth="1"/>
    <col min="14" max="14" width="13.625" style="3" bestFit="1" customWidth="1"/>
    <col min="15" max="15" width="13.875" customWidth="1"/>
    <col min="16" max="16" width="22.5" style="4" customWidth="1"/>
    <col min="17" max="17" width="12.75" style="4" customWidth="1"/>
    <col min="18" max="18" width="15" style="4" customWidth="1"/>
    <col min="19" max="19" width="10.875" style="5" customWidth="1"/>
  </cols>
  <sheetData>
    <row r="1" spans="1:19" ht="20.25" x14ac:dyDescent="0.2">
      <c r="A1" s="26" t="s">
        <v>51</v>
      </c>
      <c r="B1" s="27"/>
      <c r="C1" s="27"/>
      <c r="D1" s="27"/>
      <c r="E1" s="27"/>
      <c r="F1" s="24"/>
      <c r="G1" s="24"/>
      <c r="H1" s="24"/>
      <c r="I1" s="24"/>
      <c r="J1" s="24"/>
      <c r="K1" s="24"/>
      <c r="L1" s="24"/>
      <c r="M1" s="24"/>
      <c r="N1" s="24"/>
      <c r="O1" s="24"/>
      <c r="P1" s="24"/>
      <c r="Q1" s="24"/>
      <c r="R1" s="24"/>
      <c r="S1" s="25"/>
    </row>
    <row r="2" spans="1:19" ht="38.25" customHeight="1" x14ac:dyDescent="0.2">
      <c r="A2" s="30" t="s">
        <v>0</v>
      </c>
      <c r="B2" s="31"/>
      <c r="C2" s="28"/>
      <c r="D2" s="28"/>
      <c r="E2" s="28"/>
      <c r="F2" s="28"/>
      <c r="G2" s="28"/>
      <c r="H2" s="28"/>
      <c r="I2" s="28"/>
      <c r="J2" s="28"/>
      <c r="K2" s="28"/>
      <c r="L2" s="28"/>
      <c r="M2" s="28"/>
      <c r="N2" s="28"/>
      <c r="O2" s="28"/>
      <c r="P2" s="28"/>
      <c r="Q2" s="28"/>
      <c r="R2" s="28"/>
      <c r="S2" s="29"/>
    </row>
    <row r="3" spans="1:19" s="1" customFormat="1" ht="44.25" customHeight="1" x14ac:dyDescent="0.2">
      <c r="A3" s="40"/>
      <c r="B3" s="41" t="s">
        <v>1</v>
      </c>
      <c r="C3" s="42" t="s">
        <v>2</v>
      </c>
      <c r="D3" s="43" t="s">
        <v>3</v>
      </c>
      <c r="E3" s="43" t="s">
        <v>4</v>
      </c>
      <c r="F3" s="43" t="s">
        <v>5</v>
      </c>
      <c r="G3" s="43" t="s">
        <v>6</v>
      </c>
      <c r="H3" s="43" t="s">
        <v>7</v>
      </c>
      <c r="I3" s="43" t="s">
        <v>8</v>
      </c>
      <c r="J3" s="43" t="s">
        <v>9</v>
      </c>
      <c r="K3" s="43" t="s">
        <v>10</v>
      </c>
      <c r="L3" s="44" t="s">
        <v>11</v>
      </c>
      <c r="M3" s="45" t="s">
        <v>12</v>
      </c>
      <c r="N3" s="46" t="s">
        <v>13</v>
      </c>
      <c r="O3" s="43" t="s">
        <v>14</v>
      </c>
      <c r="P3" s="43" t="s">
        <v>15</v>
      </c>
      <c r="Q3" s="43" t="s">
        <v>16</v>
      </c>
      <c r="R3" s="47" t="s">
        <v>17</v>
      </c>
      <c r="S3" s="43" t="s">
        <v>18</v>
      </c>
    </row>
    <row r="4" spans="1:19" ht="15.75" x14ac:dyDescent="0.2">
      <c r="A4" s="51" t="s">
        <v>27</v>
      </c>
      <c r="B4" s="52"/>
      <c r="C4" s="52"/>
      <c r="D4" s="52"/>
      <c r="E4" s="52"/>
      <c r="F4" s="52"/>
      <c r="G4" s="52"/>
      <c r="H4" s="52"/>
      <c r="I4" s="52"/>
      <c r="J4" s="52"/>
      <c r="K4" s="52"/>
      <c r="L4" s="52"/>
      <c r="M4" s="52"/>
      <c r="N4" s="52"/>
      <c r="O4" s="52"/>
      <c r="P4" s="52"/>
      <c r="Q4" s="52"/>
      <c r="R4" s="52"/>
      <c r="S4" s="53"/>
    </row>
    <row r="5" spans="1:19" ht="57" x14ac:dyDescent="0.2">
      <c r="A5" s="33">
        <v>1</v>
      </c>
      <c r="B5" s="32" t="s">
        <v>28</v>
      </c>
      <c r="C5" s="17" t="s">
        <v>29</v>
      </c>
      <c r="D5" s="18"/>
      <c r="E5" s="19" t="s">
        <v>30</v>
      </c>
      <c r="F5" s="19" t="s">
        <v>19</v>
      </c>
      <c r="G5" s="48" t="s">
        <v>31</v>
      </c>
      <c r="H5" s="49" t="s">
        <v>20</v>
      </c>
      <c r="I5" s="48">
        <v>100</v>
      </c>
      <c r="J5" s="49" t="s">
        <v>26</v>
      </c>
      <c r="K5" s="49">
        <v>9800</v>
      </c>
      <c r="L5" s="50">
        <v>1</v>
      </c>
      <c r="M5" s="49">
        <f>L5*K5</f>
        <v>9800</v>
      </c>
      <c r="N5" s="49">
        <f>M5*1.18</f>
        <v>11564</v>
      </c>
      <c r="O5" s="14" t="s">
        <v>23</v>
      </c>
      <c r="P5" s="14" t="s">
        <v>22</v>
      </c>
      <c r="Q5" s="15"/>
      <c r="R5" s="10">
        <f>N5*(100-Q5)/100</f>
        <v>11564</v>
      </c>
      <c r="S5" s="16" t="s">
        <v>32</v>
      </c>
    </row>
    <row r="6" spans="1:19" ht="28.5" x14ac:dyDescent="0.2">
      <c r="A6" s="33"/>
      <c r="B6" s="32"/>
      <c r="C6" s="17"/>
      <c r="D6" s="18"/>
      <c r="E6" s="19"/>
      <c r="F6" s="19"/>
      <c r="G6" s="20" t="s">
        <v>33</v>
      </c>
      <c r="H6" s="12" t="s">
        <v>20</v>
      </c>
      <c r="I6" s="23">
        <v>99</v>
      </c>
      <c r="J6" s="12" t="s">
        <v>26</v>
      </c>
      <c r="K6" s="21">
        <v>10000</v>
      </c>
      <c r="L6" s="22">
        <v>1</v>
      </c>
      <c r="M6" s="12">
        <f>L6*K6</f>
        <v>10000</v>
      </c>
      <c r="N6" s="12">
        <f>M6*1.18</f>
        <v>11800</v>
      </c>
      <c r="O6" s="14"/>
      <c r="P6" s="14"/>
      <c r="Q6" s="15"/>
      <c r="R6" s="10"/>
      <c r="S6" s="16"/>
    </row>
    <row r="7" spans="1:19" ht="14.25" customHeight="1" x14ac:dyDescent="0.2">
      <c r="A7" s="33"/>
      <c r="B7" s="32"/>
      <c r="C7" s="17"/>
      <c r="D7" s="18"/>
      <c r="E7" s="19"/>
      <c r="F7" s="19"/>
      <c r="G7" s="20" t="s">
        <v>34</v>
      </c>
      <c r="H7" s="12" t="s">
        <v>20</v>
      </c>
      <c r="I7" s="23">
        <v>87</v>
      </c>
      <c r="J7" s="12" t="s">
        <v>26</v>
      </c>
      <c r="K7" s="21">
        <v>12000</v>
      </c>
      <c r="L7" s="22">
        <v>1</v>
      </c>
      <c r="M7" s="12">
        <f>L7*K7</f>
        <v>12000</v>
      </c>
      <c r="N7" s="12">
        <f>M7*1.18</f>
        <v>14160</v>
      </c>
      <c r="O7" s="14"/>
      <c r="P7" s="14"/>
      <c r="Q7" s="15"/>
      <c r="R7" s="10"/>
      <c r="S7" s="16"/>
    </row>
    <row r="8" spans="1:19" ht="14.25" customHeight="1" x14ac:dyDescent="0.2">
      <c r="A8" s="33"/>
      <c r="B8" s="32"/>
      <c r="C8" s="17"/>
      <c r="D8" s="18"/>
      <c r="E8" s="19"/>
      <c r="F8" s="19"/>
      <c r="G8" s="20" t="s">
        <v>35</v>
      </c>
      <c r="H8" s="12" t="s">
        <v>20</v>
      </c>
      <c r="I8" s="23">
        <v>55</v>
      </c>
      <c r="J8" s="12" t="s">
        <v>26</v>
      </c>
      <c r="K8" s="21">
        <v>28000</v>
      </c>
      <c r="L8" s="22">
        <v>1</v>
      </c>
      <c r="M8" s="12">
        <f>L8*K8</f>
        <v>28000</v>
      </c>
      <c r="N8" s="12">
        <f>M8*1.18</f>
        <v>33040</v>
      </c>
      <c r="O8" s="14"/>
      <c r="P8" s="14"/>
      <c r="Q8" s="15"/>
      <c r="R8" s="10"/>
      <c r="S8" s="16"/>
    </row>
    <row r="9" spans="1:19" ht="14.25" customHeight="1" x14ac:dyDescent="0.2">
      <c r="A9" s="33"/>
      <c r="B9" s="32"/>
      <c r="C9" s="17"/>
      <c r="D9" s="18"/>
      <c r="E9" s="19"/>
      <c r="F9" s="19"/>
      <c r="G9" s="34" t="s">
        <v>36</v>
      </c>
      <c r="H9" s="35" t="s">
        <v>20</v>
      </c>
      <c r="I9" s="36">
        <v>46</v>
      </c>
      <c r="J9" s="35" t="s">
        <v>26</v>
      </c>
      <c r="K9" s="37">
        <v>42000</v>
      </c>
      <c r="L9" s="38">
        <v>1</v>
      </c>
      <c r="M9" s="35">
        <f>L9*K9</f>
        <v>42000</v>
      </c>
      <c r="N9" s="35">
        <f>M9*1.18</f>
        <v>49560</v>
      </c>
      <c r="O9" s="14"/>
      <c r="P9" s="14"/>
      <c r="Q9" s="15"/>
      <c r="R9" s="10"/>
      <c r="S9" s="16"/>
    </row>
    <row r="10" spans="1:19" ht="126" x14ac:dyDescent="0.2">
      <c r="A10" s="54"/>
      <c r="B10" s="55" t="s">
        <v>37</v>
      </c>
      <c r="C10" s="55"/>
      <c r="D10" s="55"/>
      <c r="E10" s="55"/>
      <c r="F10" s="55"/>
      <c r="G10" s="55"/>
      <c r="H10" s="55"/>
      <c r="I10" s="55"/>
      <c r="J10" s="55"/>
      <c r="K10" s="55"/>
      <c r="L10" s="55"/>
      <c r="M10" s="55"/>
      <c r="N10" s="55"/>
      <c r="O10" s="55"/>
      <c r="P10" s="55"/>
      <c r="Q10" s="55"/>
      <c r="R10" s="55"/>
      <c r="S10" s="56"/>
    </row>
    <row r="11" spans="1:19" ht="15.75" x14ac:dyDescent="0.2">
      <c r="A11" s="66" t="s">
        <v>38</v>
      </c>
      <c r="B11" s="52"/>
      <c r="C11" s="52"/>
      <c r="D11" s="52"/>
      <c r="E11" s="52"/>
      <c r="F11" s="52"/>
      <c r="G11" s="52"/>
      <c r="H11" s="52"/>
      <c r="I11" s="52"/>
      <c r="J11" s="52"/>
      <c r="K11" s="52"/>
      <c r="L11" s="52"/>
      <c r="M11" s="52"/>
      <c r="N11" s="52"/>
      <c r="O11" s="52"/>
      <c r="P11" s="52"/>
      <c r="Q11" s="52"/>
      <c r="R11" s="52"/>
      <c r="S11" s="53"/>
    </row>
    <row r="12" spans="1:19" ht="51" x14ac:dyDescent="0.2">
      <c r="A12" s="11">
        <v>2</v>
      </c>
      <c r="B12" s="32" t="s">
        <v>39</v>
      </c>
      <c r="C12" s="17" t="s">
        <v>40</v>
      </c>
      <c r="D12" s="18">
        <v>1621000750</v>
      </c>
      <c r="E12" s="19" t="s">
        <v>41</v>
      </c>
      <c r="F12" s="19" t="s">
        <v>42</v>
      </c>
      <c r="G12" s="57" t="s">
        <v>43</v>
      </c>
      <c r="H12" s="58" t="s">
        <v>20</v>
      </c>
      <c r="I12" s="57">
        <v>100</v>
      </c>
      <c r="J12" s="58" t="s">
        <v>26</v>
      </c>
      <c r="K12" s="59">
        <f>9200/1.18</f>
        <v>7796.610169491526</v>
      </c>
      <c r="L12" s="60">
        <v>1</v>
      </c>
      <c r="M12" s="58">
        <f>L12*K12</f>
        <v>7796.610169491526</v>
      </c>
      <c r="N12" s="58">
        <f>M12*1.18</f>
        <v>9200</v>
      </c>
      <c r="O12" s="14" t="s">
        <v>21</v>
      </c>
      <c r="P12" s="14" t="s">
        <v>22</v>
      </c>
      <c r="Q12" s="15"/>
      <c r="R12" s="10">
        <f>N12*(100-Q12)/100</f>
        <v>9200</v>
      </c>
      <c r="S12" s="16" t="s">
        <v>32</v>
      </c>
    </row>
    <row r="13" spans="1:19" ht="14.25" customHeight="1" x14ac:dyDescent="0.2">
      <c r="A13" s="39"/>
      <c r="B13" s="13" t="s">
        <v>44</v>
      </c>
      <c r="C13" s="8"/>
      <c r="D13" s="8"/>
      <c r="E13" s="8"/>
      <c r="F13" s="8"/>
      <c r="G13" s="8"/>
      <c r="H13" s="8"/>
      <c r="I13" s="8"/>
      <c r="J13" s="8"/>
      <c r="K13" s="8"/>
      <c r="L13" s="8"/>
      <c r="M13" s="8"/>
      <c r="N13" s="8"/>
      <c r="O13" s="8"/>
      <c r="P13" s="8"/>
      <c r="Q13" s="8"/>
      <c r="R13" s="8"/>
      <c r="S13" s="9"/>
    </row>
    <row r="14" spans="1:19" ht="15.75" x14ac:dyDescent="0.2">
      <c r="A14" s="67" t="s">
        <v>45</v>
      </c>
      <c r="B14" s="68"/>
      <c r="C14" s="68"/>
      <c r="D14" s="68"/>
      <c r="E14" s="68"/>
      <c r="F14" s="68"/>
      <c r="G14" s="68"/>
      <c r="H14" s="68"/>
      <c r="I14" s="68"/>
      <c r="J14" s="68"/>
      <c r="K14" s="68"/>
      <c r="L14" s="68"/>
      <c r="M14" s="68"/>
      <c r="N14" s="68"/>
      <c r="O14" s="68"/>
      <c r="P14" s="68"/>
      <c r="Q14" s="68"/>
      <c r="R14" s="68"/>
      <c r="S14" s="69"/>
    </row>
    <row r="15" spans="1:19" ht="51" x14ac:dyDescent="0.2">
      <c r="A15" s="33">
        <v>3</v>
      </c>
      <c r="B15" s="70" t="s">
        <v>46</v>
      </c>
      <c r="C15" s="61" t="s">
        <v>47</v>
      </c>
      <c r="D15" s="71">
        <v>1731000750</v>
      </c>
      <c r="E15" s="62" t="s">
        <v>25</v>
      </c>
      <c r="F15" s="62" t="s">
        <v>48</v>
      </c>
      <c r="G15" s="72" t="s">
        <v>49</v>
      </c>
      <c r="H15" s="73" t="s">
        <v>20</v>
      </c>
      <c r="I15" s="72">
        <v>100</v>
      </c>
      <c r="J15" s="73" t="s">
        <v>26</v>
      </c>
      <c r="K15" s="74">
        <v>15000</v>
      </c>
      <c r="L15" s="75">
        <v>12</v>
      </c>
      <c r="M15" s="73">
        <f>L15*K15</f>
        <v>180000</v>
      </c>
      <c r="N15" s="73">
        <f>M15*1.18</f>
        <v>212400</v>
      </c>
      <c r="O15" s="47" t="s">
        <v>21</v>
      </c>
      <c r="P15" s="47" t="s">
        <v>22</v>
      </c>
      <c r="Q15" s="63"/>
      <c r="R15" s="64">
        <f>N15*(100-Q15)/100</f>
        <v>212400</v>
      </c>
      <c r="S15" s="65" t="s">
        <v>32</v>
      </c>
    </row>
    <row r="16" spans="1:19" ht="14.25" customHeight="1" x14ac:dyDescent="0.2">
      <c r="A16" s="39"/>
      <c r="B16" s="13" t="s">
        <v>50</v>
      </c>
      <c r="C16" s="8"/>
      <c r="D16" s="8"/>
      <c r="E16" s="8"/>
      <c r="F16" s="8"/>
      <c r="G16" s="8"/>
      <c r="H16" s="8"/>
      <c r="I16" s="8"/>
      <c r="J16" s="8"/>
      <c r="K16" s="8"/>
      <c r="L16" s="8"/>
      <c r="M16" s="8"/>
      <c r="N16" s="8"/>
      <c r="O16" s="8"/>
      <c r="P16" s="8"/>
      <c r="Q16" s="8"/>
      <c r="R16" s="8"/>
      <c r="S16" s="9"/>
    </row>
    <row r="17" spans="1:19" ht="16.5" x14ac:dyDescent="0.25">
      <c r="A17" s="6" t="s">
        <v>24</v>
      </c>
      <c r="B17" s="7"/>
      <c r="C17" s="7"/>
      <c r="D17" s="7"/>
      <c r="E17" s="7"/>
      <c r="F17" s="7"/>
      <c r="G17" s="7"/>
      <c r="H17" s="7"/>
      <c r="I17" s="7"/>
      <c r="J17" s="7"/>
      <c r="K17" s="7"/>
      <c r="L17" s="2"/>
      <c r="M17" s="3"/>
      <c r="N17"/>
      <c r="O17" s="4"/>
      <c r="R17" s="5"/>
      <c r="S1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רחלי רם</dc:creator>
  <cp:lastModifiedBy>Zohar</cp:lastModifiedBy>
  <dcterms:created xsi:type="dcterms:W3CDTF">2025-12-03T14:41:13Z</dcterms:created>
  <dcterms:modified xsi:type="dcterms:W3CDTF">2025-12-04T11:14:20Z</dcterms:modified>
</cp:coreProperties>
</file>