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9E83ED69-F06A-4C1F-812E-4A3BDEFB7A96}" xr6:coauthVersionLast="47" xr6:coauthVersionMax="47" xr10:uidLastSave="{00000000-0000-0000-0000-000000000000}"/>
  <bookViews>
    <workbookView xWindow="-108" yWindow="-108" windowWidth="23256" windowHeight="12576" xr2:uid="{A123AF8F-01DC-4E63-8D5A-BEC6F64A42F3}"/>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N9" i="1" s="1"/>
  <c r="R9" i="1" s="1"/>
  <c r="M6" i="1"/>
  <c r="N6" i="1" s="1"/>
  <c r="R6" i="1" s="1"/>
</calcChain>
</file>

<file path=xl/sharedStrings.xml><?xml version="1.0" encoding="utf-8"?>
<sst xmlns="http://schemas.openxmlformats.org/spreadsheetml/2006/main" count="47" uniqueCount="44">
  <si>
    <t xml:space="preserve">משתתפים:מירב הלפמן- מנכ"לית העירייה, רו"ח צחי בן אדרת-גזבר העירייה  , עו"ד ענת סמסונוב - לשכה משפטית, רחלי רם - רכזת הוועדה </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</si>
  <si>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</si>
  <si>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</si>
  <si>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</si>
  <si>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</si>
  <si>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</si>
  <si>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</si>
  <si>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</si>
  <si>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</si>
  <si>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</si>
  <si>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</si>
  <si>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</si>
  <si>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</si>
  <si>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</si>
  <si>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</si>
  <si>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</si>
  <si>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</si>
  <si>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</si>
  <si>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</si>
  <si>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סטטוס טיפול</t>
  </si>
  <si>
    <t>מנכ"לית העירייה</t>
  </si>
  <si>
    <t>כן</t>
  </si>
  <si>
    <t>אושרה ההצעה לפי סעיף 3.20 לנוהל התקשרויות</t>
  </si>
  <si>
    <t>הרינו מאשרים כי כל הנושאים מועלים מאושרים כפטורים ממכרז לפי תקנה 3(8) לתקנות העיריות (מכרזים) תשמ"ח-1987 וכי הועדה סבורה כי אין להם עדיפות למכרז פומבי</t>
  </si>
  <si>
    <t>הנדסה</t>
  </si>
  <si>
    <t>אושר פה אחד בסבב מיילים</t>
  </si>
  <si>
    <t>נא לפנות ללשכה המשפטית להכנת חוזה</t>
  </si>
  <si>
    <t>סכום לפרויקט</t>
  </si>
  <si>
    <t>פרוטוקול ועדת התקשרויות בסבב מיילים    מס' 2025-15     תאריך:15/5/25</t>
  </si>
  <si>
    <t>החלטה מס' 2025-15.1</t>
  </si>
  <si>
    <t>יועץ אסטרגטי מלווה פורום קו התפר</t>
  </si>
  <si>
    <t xml:space="preserve">מירב הלפמן 
מנכ"לי העירייה </t>
  </si>
  <si>
    <t>אסטרטגיה</t>
  </si>
  <si>
    <t>יעוץ אסטרטגי</t>
  </si>
  <si>
    <t xml:space="preserve">דדי סויסה </t>
  </si>
  <si>
    <t>לא</t>
  </si>
  <si>
    <t>סכום חודשי</t>
  </si>
  <si>
    <t>בשל המצב הבטחוני  נדרש יועץ אסטרטגי ליווי לפורום קו התפר, היעוץ עבור  21 רשויות  (מצב רשימה) העירייה תכין חוזה מול כל הרשויות לגביית חלקן בשירותי היעוץ תגבה תשלום יחסי מכל הרשויות.הצעת יחיד  מומחה יחודי  בתחום  ליווי ל- 21 רשויות לתקופה של 12 חודשים בשלב ראשון.</t>
  </si>
  <si>
    <t>החלטה מס' 2025-15.2</t>
  </si>
  <si>
    <t xml:space="preserve"> תמ"ל 1088 - קרקע וביסוס</t>
  </si>
  <si>
    <t>שמעון גיטליץ
מנהל אגף תשתיות</t>
  </si>
  <si>
    <t>יעוץ קרקע</t>
  </si>
  <si>
    <t>זליו דיאמנדי</t>
  </si>
  <si>
    <t xml:space="preserve">במסגרת הכנות לביצוע עבודות הגנה על המוביל הארצי הועלו שאלות לגבי ביסוס הכלונסאות שנדרש יעוץ של מהנדס הביסוס.
בחוזה המקורי של היועץ לא נכלל נושא הגנות המוביל הארצי, מאחר ולא היה ברור מה יידרש.
הצעת המחיר הזו כוללת גם פיקוח בשטח.
מדובר על 6 גשרים מעל המוביל הארצי.
יצוע כלונסאות הדיפון להגנה על המוביל הארצי דורשת התייחסות של יועץ הקרקע כולל פיקוח בשטח.  הצעת המחיר המקורית שאושרה לא כללה את עבודות הכלונסאות להגנת המוביל הארצי.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</si>
</sst>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8"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1"/>
      <name val="Arial"/>
      <family val="2"/>
    </font>
    <font>
      <sz val="11"/>
      <name val="Arial"/>
      <family val="2"/>
      <scheme val="minor"/>
    </font>
    <font>
      <sz val="12"/>
      <name val="Arial"/>
      <family val="2"/>
      <scheme val="minor"/>
    </font>
    <font>
      <b/>
      <sz val="11"/>
      <color theme="1"/>
      <name val="Arial"/>
      <family val="2"/>
      <scheme val="minor"/>
    </font>
    <font>
      <b/>
      <sz val="13"/>
      <color theme="1"/>
      <name val="Arial"/>
      <family val="2"/>
      <scheme val="minor"/>
    </font>
    <font>
      <sz val="13"/>
      <color theme="1"/>
      <name val="Arial"/>
      <family val="2"/>
      <scheme val="minor"/>
    </font>
    <font>
      <sz val="12"/>
      <color theme="1"/>
      <name val="Arial"/>
      <family val="2"/>
      <charset val="177"/>
      <scheme val="minor"/>
    </font>
    <font>
      <sz val="12"/>
      <color theme="1"/>
      <name val="Arial"/>
      <family val="2"/>
    </font>
    <font>
      <sz val="11"/>
      <color theme="1"/>
      <name val="Arial"/>
      <family val="2"/>
    </font>
    <font>
      <sz val="11"/>
      <color theme="1"/>
      <name val="Calibri"/>
      <family val="2"/>
    </font>
    <font>
      <sz val="10"/>
      <name val="Arial"/>
      <family val="2"/>
      <scheme val="minor"/>
    </font>
  </fonts>
  <fills count="9">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49">
    <xf numFmtId="0" fontId="0" fillId="0" borderId="0" xfId="0"/>
    <xf numFmtId="0" fontId="4" fillId="0" borderId="6" xfId="0" applyFont="1" applyBorder="1" applyAlignment="1">
      <alignment vertical="center" wrapText="1" readingOrder="2"/>
    </xf>
    <xf numFmtId="0" fontId="3" fillId="3" borderId="2" xfId="0" applyFont="1" applyFill="1" applyBorder="1" applyAlignment="1">
      <alignment vertical="center" readingOrder="2"/>
    </xf>
    <xf numFmtId="0" fontId="4" fillId="0" borderId="5" xfId="0" applyFont="1" applyBorder="1" applyAlignment="1">
      <alignment vertical="center" readingOrder="2"/>
    </xf>
    <xf numFmtId="0" fontId="0" fillId="0" borderId="0" xfId="0" applyAlignment="1">
      <alignment wrapText="1"/>
    </xf>
    <xf numFmtId="0" fontId="13" fillId="0" borderId="0" xfId="0" applyFont="1" applyAlignment="1">
      <alignment wrapText="1"/>
    </xf>
    <xf numFmtId="0" fontId="14" fillId="0" borderId="0" xfId="0" applyFont="1" applyAlignment="1">
      <alignment horizontal="right" vertical="center" wrapText="1" readingOrder="2"/>
    </xf>
    <xf numFmtId="0" fontId="15" fillId="0" borderId="0" xfId="0" applyFont="1" applyAlignment="1">
      <alignment horizontal="right" vertical="center" wrapText="1" readingOrder="2"/>
    </xf>
    <xf numFmtId="0" fontId="0" fillId="0" borderId="0" xfId="0" applyAlignment="1">
      <alignment horizontal="right" wrapText="1"/>
    </xf>
    <xf numFmtId="0" fontId="11" fillId="0" borderId="0" xfId="0" applyFont="1" applyAlignment="1">
      <alignment wrapText="1"/>
    </xf>
    <xf numFmtId="0" fontId="12" fillId="0" borderId="0" xfId="0" applyFont="1" applyAlignment="1">
      <alignment wrapText="1"/>
    </xf>
    <xf numFmtId="0" fontId="16" fillId="0" borderId="0" xfId="0" applyFont="1" applyAlignment="1">
      <alignment horizontal="right" vertical="center" wrapText="1" readingOrder="2"/>
    </xf>
    <xf numFmtId="0" fontId="3" fillId="3" borderId="3" xfId="0" applyFont="1" applyFill="1" applyBorder="1" applyAlignment="1">
      <alignment vertical="center" wrapText="1" readingOrder="2"/>
    </xf>
    <xf numFmtId="0" fontId="10" fillId="0" borderId="0" xfId="0" applyFont="1"/>
    <xf numFmtId="0" fontId="3" fillId="0" borderId="0" xfId="0" applyFont="1" applyFill="1" applyBorder="1" applyAlignment="1">
      <alignment vertical="center" wrapText="1" readingOrder="2"/>
    </xf>
    <xf numFmtId="0" fontId="4" fillId="0" borderId="0" xfId="0" applyFont="1" applyFill="1" applyBorder="1" applyAlignment="1">
      <alignment vertical="center" wrapText="1" readingOrder="2"/>
    </xf>
    <xf numFmtId="0" fontId="4" fillId="3" borderId="4" xfId="0" applyFont="1" applyFill="1" applyBorder="1" applyAlignment="1">
      <alignment vertical="center" readingOrder="2"/>
    </xf>
    <xf numFmtId="0" fontId="4" fillId="3" borderId="4" xfId="0" applyFont="1" applyFill="1" applyBorder="1" applyAlignment="1">
      <alignment vertical="center" wrapText="1" readingOrder="2"/>
    </xf>
    <xf numFmtId="0" fontId="4" fillId="3" borderId="9" xfId="0" applyFont="1" applyFill="1" applyBorder="1" applyAlignment="1">
      <alignment vertical="center" wrapText="1" readingOrder="2"/>
    </xf>
    <xf numFmtId="0" fontId="4" fillId="0" borderId="0" xfId="0" applyFont="1" applyBorder="1" applyAlignment="1">
      <alignment vertical="center" wrapText="1" readingOrder="2"/>
    </xf>
    <xf numFmtId="0" fontId="4" fillId="8" borderId="0" xfId="0" applyFont="1" applyFill="1" applyBorder="1" applyAlignment="1">
      <alignment horizontal="right" vertical="center" readingOrder="2"/>
    </xf>
    <xf numFmtId="0" fontId="4" fillId="8" borderId="0" xfId="0" applyFont="1" applyFill="1" applyBorder="1" applyAlignment="1">
      <alignment vertical="center" wrapText="1" readingOrder="2"/>
    </xf>
    <xf numFmtId="0" fontId="0" fillId="0" borderId="9" xfId="0" applyBorder="1" applyAlignment="1">
      <alignment wrapText="1" readingOrder="2"/>
    </xf>
    <xf numFmtId="0" fontId="5" fillId="0" borderId="10" xfId="0" applyFont="1" applyBorder="1" applyAlignment="1">
      <alignment horizontal="center" vertical="center" wrapText="1" readingOrder="2"/>
    </xf>
    <xf numFmtId="0" fontId="5" fillId="0" borderId="4" xfId="0" applyFont="1" applyBorder="1" applyAlignment="1">
      <alignment horizontal="center" vertical="center" wrapText="1" readingOrder="2"/>
    </xf>
    <xf numFmtId="164" fontId="5" fillId="0" borderId="4" xfId="0" applyNumberFormat="1" applyFont="1" applyBorder="1" applyAlignment="1">
      <alignment horizontal="center" vertical="center" wrapText="1" readingOrder="2"/>
    </xf>
    <xf numFmtId="164" fontId="5" fillId="0" borderId="4" xfId="0" applyNumberFormat="1" applyFont="1" applyBorder="1" applyAlignment="1">
      <alignment vertical="center" wrapText="1" readingOrder="2"/>
    </xf>
    <xf numFmtId="164" fontId="5" fillId="0" borderId="4" xfId="0" applyNumberFormat="1" applyFont="1" applyBorder="1" applyAlignment="1">
      <alignment horizontal="right" vertical="center" wrapText="1" readingOrder="2"/>
    </xf>
    <xf numFmtId="0" fontId="4" fillId="0" borderId="4" xfId="0" applyFont="1" applyBorder="1" applyAlignment="1">
      <alignment horizontal="center" vertical="center" wrapText="1" readingOrder="2"/>
    </xf>
    <xf numFmtId="0" fontId="5" fillId="0" borderId="8" xfId="0" applyFont="1" applyBorder="1" applyAlignment="1">
      <alignment vertical="center" wrapText="1" readingOrder="2"/>
    </xf>
    <xf numFmtId="0" fontId="7" fillId="5" borderId="11" xfId="0" applyFont="1" applyFill="1" applyBorder="1" applyAlignment="1">
      <alignment vertical="center" wrapText="1" readingOrder="2"/>
    </xf>
    <xf numFmtId="0" fontId="7" fillId="5" borderId="11" xfId="1" applyNumberFormat="1" applyFont="1" applyFill="1" applyBorder="1" applyAlignment="1">
      <alignment vertical="center" wrapText="1" readingOrder="2"/>
    </xf>
    <xf numFmtId="3" fontId="7" fillId="5" borderId="11" xfId="0" applyNumberFormat="1" applyFont="1" applyFill="1" applyBorder="1" applyAlignment="1">
      <alignment vertical="center" wrapText="1" readingOrder="2"/>
    </xf>
    <xf numFmtId="165" fontId="8" fillId="6" borderId="8" xfId="2" applyNumberFormat="1" applyFont="1" applyFill="1" applyBorder="1" applyAlignment="1">
      <alignment horizontal="center" vertical="center" wrapText="1" readingOrder="2"/>
    </xf>
    <xf numFmtId="3" fontId="6" fillId="6" borderId="8" xfId="0" applyNumberFormat="1" applyFont="1" applyFill="1" applyBorder="1" applyAlignment="1">
      <alignment horizontal="center" vertical="center" wrapText="1" readingOrder="2"/>
    </xf>
    <xf numFmtId="165" fontId="6" fillId="6" borderId="8" xfId="0" applyNumberFormat="1" applyFont="1" applyFill="1" applyBorder="1" applyAlignment="1">
      <alignment horizontal="center" vertical="center" wrapText="1" readingOrder="1"/>
    </xf>
    <xf numFmtId="1" fontId="6" fillId="6" borderId="8" xfId="0" applyNumberFormat="1" applyFont="1" applyFill="1" applyBorder="1" applyAlignment="1">
      <alignment horizontal="center" vertical="center" wrapText="1" readingOrder="1"/>
    </xf>
    <xf numFmtId="0" fontId="4" fillId="5" borderId="11" xfId="0" applyFont="1" applyFill="1" applyBorder="1" applyAlignment="1">
      <alignment vertical="center" wrapText="1" readingOrder="2"/>
    </xf>
    <xf numFmtId="0" fontId="9" fillId="5" borderId="11" xfId="0" applyFont="1" applyFill="1" applyBorder="1" applyAlignment="1">
      <alignment wrapText="1" readingOrder="2"/>
    </xf>
    <xf numFmtId="165" fontId="5" fillId="7" borderId="11" xfId="0" applyNumberFormat="1" applyFont="1" applyFill="1" applyBorder="1" applyAlignment="1">
      <alignment vertical="center" wrapText="1" readingOrder="2"/>
    </xf>
    <xf numFmtId="0" fontId="17" fillId="5" borderId="11" xfId="0" applyFont="1" applyFill="1" applyBorder="1" applyAlignment="1">
      <alignment vertical="center" wrapText="1" readingOrder="2"/>
    </xf>
    <xf numFmtId="49" fontId="5" fillId="4" borderId="5" xfId="0" applyNumberFormat="1" applyFont="1" applyFill="1" applyBorder="1" applyAlignment="1">
      <alignment vertical="center" readingOrder="2"/>
    </xf>
    <xf numFmtId="49" fontId="5" fillId="4" borderId="6" xfId="0" applyNumberFormat="1" applyFont="1" applyFill="1" applyBorder="1" applyAlignment="1">
      <alignment vertical="center" wrapText="1" readingOrder="2"/>
    </xf>
    <xf numFmtId="49" fontId="5" fillId="4" borderId="7" xfId="0" applyNumberFormat="1" applyFont="1" applyFill="1" applyBorder="1" applyAlignment="1">
      <alignment vertical="center" wrapText="1" readingOrder="2"/>
    </xf>
    <xf numFmtId="0" fontId="4" fillId="0" borderId="9" xfId="0" applyFont="1" applyBorder="1" applyAlignment="1">
      <alignment vertical="center" readingOrder="2"/>
    </xf>
    <xf numFmtId="0" fontId="4" fillId="0" borderId="12" xfId="0" applyFont="1" applyBorder="1" applyAlignment="1">
      <alignment vertical="center" wrapText="1" readingOrder="2"/>
    </xf>
    <xf numFmtId="0" fontId="9" fillId="5" borderId="1" xfId="0" applyFont="1" applyFill="1" applyBorder="1" applyAlignment="1">
      <alignment wrapText="1" readingOrder="2"/>
    </xf>
    <xf numFmtId="165" fontId="5" fillId="7" borderId="1" xfId="0" applyNumberFormat="1" applyFont="1" applyFill="1" applyBorder="1" applyAlignment="1">
      <alignment vertical="center" wrapText="1" readingOrder="2"/>
    </xf>
    <xf numFmtId="0" fontId="17" fillId="5" borderId="1" xfId="0" applyFont="1" applyFill="1" applyBorder="1" applyAlignment="1">
      <alignment vertical="center" wrapText="1"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A6C37-BF8F-4552-A5F5-DC3167DF9D55}">
  <dimension ref="A1:S17"/>
  <sheetViews>
    <sheetView rightToLeft="1" tabSelected="1" zoomScale="70" zoomScaleNormal="70" workbookViewId="0">
      <selection activeCell="H22" sqref="H22"/>
    </sheetView>
  </sheetViews>
  <sheetFormatPr defaultColWidth="9" defaultRowHeight="13.8" x14ac:dyDescent="0.25"/>
  <cols>
    <col min="1" max="1" width="3.3984375" style="4" bestFit="1" customWidth="1"/>
    <col min="2" max="2" width="40.19921875" style="4" bestFit="1" customWidth="1"/>
    <col min="3" max="3" width="14.8984375" style="4" customWidth="1"/>
    <col min="4" max="4" width="13.09765625" style="4" customWidth="1"/>
    <col min="5" max="5" width="10.09765625" style="4" bestFit="1" customWidth="1"/>
    <col min="6" max="6" width="9" style="4"/>
    <col min="7" max="7" width="13.09765625" style="4" customWidth="1"/>
    <col min="8" max="9" width="9" style="4"/>
    <col min="10" max="10" width="12.5" style="4" customWidth="1"/>
    <col min="11" max="11" width="15.59765625" style="4" bestFit="1" customWidth="1"/>
    <col min="12" max="12" width="9" style="4" bestFit="1" customWidth="1"/>
    <col min="13" max="14" width="11.8984375" style="4" bestFit="1" customWidth="1"/>
    <col min="15" max="17" width="9" style="4"/>
    <col min="18" max="18" width="14.19921875" style="4" customWidth="1"/>
    <col min="19" max="19" width="9.59765625" style="4" customWidth="1"/>
    <col min="20" max="16384" width="9" style="4"/>
  </cols>
  <sheetData>
    <row r="1" spans="1:19" ht="36.75" customHeight="1" thickBot="1" x14ac:dyDescent="0.3">
      <c r="A1" s="2" t="s">
        <v>28</v>
      </c>
      <c r="B1" s="12"/>
      <c r="C1" s="12"/>
      <c r="D1" s="12"/>
      <c r="E1" s="12"/>
      <c r="F1" s="12"/>
      <c r="G1" s="12"/>
      <c r="H1" s="14"/>
      <c r="I1" s="14"/>
      <c r="J1" s="14"/>
      <c r="K1" s="14"/>
      <c r="L1" s="14"/>
      <c r="M1" s="14"/>
      <c r="N1" s="14"/>
      <c r="O1" s="14"/>
      <c r="P1" s="14"/>
      <c r="Q1" s="14"/>
      <c r="R1" s="14"/>
    </row>
    <row r="2" spans="1:19" ht="14.25" customHeight="1" x14ac:dyDescent="0.25">
      <c r="A2" s="16" t="s">
        <v>0</v>
      </c>
      <c r="B2" s="17"/>
      <c r="C2" s="17"/>
      <c r="D2" s="17"/>
      <c r="E2" s="17"/>
      <c r="F2" s="17"/>
      <c r="G2" s="18"/>
      <c r="H2" s="15"/>
      <c r="I2" s="15"/>
      <c r="J2" s="15"/>
      <c r="K2" s="15"/>
      <c r="L2" s="15"/>
      <c r="M2" s="15"/>
      <c r="N2" s="15"/>
      <c r="O2" s="15"/>
      <c r="P2" s="15"/>
      <c r="Q2" s="15"/>
      <c r="R2" s="15"/>
    </row>
    <row r="3" spans="1:19" ht="28.5" customHeight="1" x14ac:dyDescent="0.25">
      <c r="A3" s="20" t="s">
        <v>1</v>
      </c>
      <c r="B3" s="21"/>
      <c r="C3" s="21"/>
      <c r="D3" s="21"/>
      <c r="E3" s="21"/>
      <c r="F3" s="21"/>
      <c r="G3" s="21"/>
      <c r="H3" s="19"/>
      <c r="I3" s="19"/>
      <c r="J3" s="19"/>
      <c r="K3" s="19"/>
      <c r="L3" s="19"/>
      <c r="M3" s="19"/>
      <c r="N3" s="19"/>
      <c r="O3" s="19"/>
      <c r="P3" s="19"/>
      <c r="Q3" s="19"/>
      <c r="R3" s="19"/>
    </row>
    <row r="4" spans="1:19" ht="49.8" customHeight="1" x14ac:dyDescent="0.25">
      <c r="A4" s="22"/>
      <c r="B4" s="23" t="s">
        <v>2</v>
      </c>
      <c r="C4" s="24" t="s">
        <v>3</v>
      </c>
      <c r="D4" s="24" t="s">
        <v>4</v>
      </c>
      <c r="E4" s="24" t="s">
        <v>5</v>
      </c>
      <c r="F4" s="24" t="s">
        <v>6</v>
      </c>
      <c r="G4" s="24" t="s">
        <v>7</v>
      </c>
      <c r="H4" s="24" t="s">
        <v>8</v>
      </c>
      <c r="I4" s="24" t="s">
        <v>9</v>
      </c>
      <c r="J4" s="24" t="s">
        <v>10</v>
      </c>
      <c r="K4" s="24" t="s">
        <v>11</v>
      </c>
      <c r="L4" s="25" t="s">
        <v>12</v>
      </c>
      <c r="M4" s="26" t="s">
        <v>13</v>
      </c>
      <c r="N4" s="27" t="s">
        <v>14</v>
      </c>
      <c r="O4" s="24" t="s">
        <v>15</v>
      </c>
      <c r="P4" s="24" t="s">
        <v>16</v>
      </c>
      <c r="Q4" s="24" t="s">
        <v>17</v>
      </c>
      <c r="R4" s="28" t="s">
        <v>18</v>
      </c>
      <c r="S4" s="24" t="s">
        <v>19</v>
      </c>
    </row>
    <row r="5" spans="1:19" ht="45" customHeight="1" x14ac:dyDescent="0.25">
      <c r="A5" s="41" t="s">
        <v>29</v>
      </c>
      <c r="B5" s="42"/>
      <c r="C5" s="42"/>
      <c r="D5" s="42"/>
      <c r="E5" s="42"/>
      <c r="F5" s="42"/>
      <c r="G5" s="42"/>
      <c r="H5" s="42"/>
      <c r="I5" s="42"/>
      <c r="J5" s="42"/>
      <c r="K5" s="42"/>
      <c r="L5" s="42"/>
      <c r="M5" s="42"/>
      <c r="N5" s="42"/>
      <c r="O5" s="42"/>
      <c r="P5" s="42"/>
      <c r="Q5" s="42"/>
      <c r="R5" s="42"/>
      <c r="S5" s="43"/>
    </row>
    <row r="6" spans="1:19" ht="45" customHeight="1" x14ac:dyDescent="0.25">
      <c r="A6" s="29">
        <v>1</v>
      </c>
      <c r="B6" s="29" t="s">
        <v>30</v>
      </c>
      <c r="C6" s="30" t="s">
        <v>31</v>
      </c>
      <c r="D6" s="31" t="s">
        <v>32</v>
      </c>
      <c r="E6" s="32" t="s">
        <v>33</v>
      </c>
      <c r="F6" s="32" t="s">
        <v>20</v>
      </c>
      <c r="G6" s="33" t="s">
        <v>34</v>
      </c>
      <c r="H6" s="33" t="s">
        <v>35</v>
      </c>
      <c r="I6" s="34">
        <v>100</v>
      </c>
      <c r="J6" s="33" t="s">
        <v>36</v>
      </c>
      <c r="K6" s="35">
        <v>15000</v>
      </c>
      <c r="L6" s="36">
        <v>12</v>
      </c>
      <c r="M6" s="33">
        <f>L6*K6</f>
        <v>180000</v>
      </c>
      <c r="N6" s="33">
        <f>M6*1.18</f>
        <v>212400</v>
      </c>
      <c r="O6" s="37" t="s">
        <v>22</v>
      </c>
      <c r="P6" s="37" t="s">
        <v>25</v>
      </c>
      <c r="Q6" s="46"/>
      <c r="R6" s="47">
        <f>N6*(100-Q6)/100</f>
        <v>212400</v>
      </c>
      <c r="S6" s="48" t="s">
        <v>26</v>
      </c>
    </row>
    <row r="7" spans="1:19" ht="14.25" customHeight="1" x14ac:dyDescent="0.25">
      <c r="A7" s="44" t="s">
        <v>37</v>
      </c>
      <c r="B7" s="45"/>
      <c r="C7" s="45"/>
      <c r="D7" s="45"/>
      <c r="E7" s="45"/>
      <c r="F7" s="45"/>
      <c r="G7" s="45"/>
      <c r="H7" s="45"/>
      <c r="I7" s="45"/>
      <c r="J7" s="45"/>
      <c r="K7" s="45"/>
      <c r="L7" s="45"/>
      <c r="M7" s="45"/>
      <c r="N7" s="45"/>
      <c r="O7" s="45"/>
      <c r="P7" s="45"/>
      <c r="Q7" s="19"/>
      <c r="R7" s="19"/>
    </row>
    <row r="8" spans="1:19" ht="15.75" customHeight="1" x14ac:dyDescent="0.25">
      <c r="A8" s="41" t="s">
        <v>38</v>
      </c>
      <c r="B8" s="42"/>
      <c r="C8" s="42"/>
      <c r="D8" s="42"/>
      <c r="E8" s="42"/>
      <c r="F8" s="42"/>
      <c r="G8" s="42"/>
      <c r="H8" s="42"/>
      <c r="I8" s="42"/>
      <c r="J8" s="42"/>
      <c r="K8" s="42"/>
      <c r="L8" s="42"/>
      <c r="M8" s="42"/>
      <c r="N8" s="42"/>
      <c r="O8" s="42"/>
      <c r="P8" s="42"/>
      <c r="Q8" s="42"/>
      <c r="R8" s="42"/>
      <c r="S8" s="43"/>
    </row>
    <row r="9" spans="1:19" ht="66" x14ac:dyDescent="0.25">
      <c r="A9" s="29">
        <v>2</v>
      </c>
      <c r="B9" s="29" t="s">
        <v>39</v>
      </c>
      <c r="C9" s="30" t="s">
        <v>40</v>
      </c>
      <c r="D9" s="31"/>
      <c r="E9" s="32" t="s">
        <v>41</v>
      </c>
      <c r="F9" s="32" t="s">
        <v>24</v>
      </c>
      <c r="G9" s="33" t="s">
        <v>42</v>
      </c>
      <c r="H9" s="33" t="s">
        <v>21</v>
      </c>
      <c r="I9" s="34">
        <v>100</v>
      </c>
      <c r="J9" s="33" t="s">
        <v>27</v>
      </c>
      <c r="K9" s="35">
        <v>14800</v>
      </c>
      <c r="L9" s="36">
        <v>1</v>
      </c>
      <c r="M9" s="33">
        <f>L9*K9</f>
        <v>14800</v>
      </c>
      <c r="N9" s="33">
        <f>M9*1.18</f>
        <v>17464</v>
      </c>
      <c r="O9" s="37" t="s">
        <v>22</v>
      </c>
      <c r="P9" s="37" t="s">
        <v>25</v>
      </c>
      <c r="Q9" s="38"/>
      <c r="R9" s="39">
        <f>N9*(100-Q9)/100</f>
        <v>17464</v>
      </c>
      <c r="S9" s="40" t="s">
        <v>26</v>
      </c>
    </row>
    <row r="10" spans="1:19" ht="14.25" customHeight="1" x14ac:dyDescent="0.25">
      <c r="A10" s="3" t="s">
        <v>43</v>
      </c>
      <c r="B10" s="1"/>
      <c r="C10" s="1"/>
      <c r="D10" s="1"/>
      <c r="E10" s="1"/>
      <c r="F10" s="1"/>
      <c r="G10" s="1"/>
      <c r="H10" s="1"/>
      <c r="I10" s="1"/>
      <c r="J10" s="1"/>
      <c r="K10" s="1"/>
      <c r="L10" s="1"/>
      <c r="M10" s="1"/>
      <c r="N10" s="1"/>
      <c r="O10" s="1"/>
      <c r="P10" s="1"/>
      <c r="Q10" s="1"/>
      <c r="R10" s="1"/>
    </row>
    <row r="11" spans="1:19" ht="15" x14ac:dyDescent="0.25">
      <c r="A11" s="13" t="s">
        <v>23</v>
      </c>
      <c r="J11" s="5"/>
      <c r="L11" s="7"/>
    </row>
    <row r="12" spans="1:19" ht="16.8" x14ac:dyDescent="0.3">
      <c r="B12" s="8"/>
      <c r="C12" s="9"/>
      <c r="D12" s="10"/>
      <c r="E12" s="10"/>
      <c r="F12" s="10"/>
      <c r="G12" s="10"/>
      <c r="H12" s="10"/>
      <c r="I12" s="10"/>
      <c r="J12" s="10"/>
      <c r="K12" s="5"/>
      <c r="M12" s="7"/>
    </row>
    <row r="13" spans="1:19" ht="15" x14ac:dyDescent="0.25">
      <c r="B13" s="5"/>
      <c r="C13" s="6"/>
      <c r="D13" s="5"/>
      <c r="E13" s="5"/>
      <c r="F13" s="5"/>
      <c r="G13" s="5"/>
      <c r="H13" s="5"/>
      <c r="I13" s="5"/>
      <c r="J13" s="5"/>
      <c r="K13" s="5"/>
      <c r="M13" s="7"/>
    </row>
    <row r="14" spans="1:19" x14ac:dyDescent="0.25">
      <c r="M14" s="7"/>
    </row>
    <row r="16" spans="1:19" x14ac:dyDescent="0.25">
      <c r="M16" s="7"/>
    </row>
    <row r="17" spans="13:13" ht="14.4" x14ac:dyDescent="0.25">
      <c r="M17"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2025-07-09T13:52:39Z</dcterms:created>
  <dcterms:modified xsi:type="dcterms:W3CDTF">2025-07-10T04:02:10Z</dcterms:modified>
</cp:coreProperties>
</file>