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liront\AppData\Local\Microsoft\Windows\INetCache\Content.Outlook\J70COE8W\"/>
    </mc:Choice>
  </mc:AlternateContent>
  <xr:revisionPtr revIDLastSave="0" documentId="8_{4560878A-378F-4984-B7F3-6D18190DD72A}" xr6:coauthVersionLast="47" xr6:coauthVersionMax="47" xr10:uidLastSave="{00000000-0000-0000-0000-000000000000}"/>
  <bookViews>
    <workbookView xWindow="-108" yWindow="-108" windowWidth="23256" windowHeight="12576" xr2:uid="{E73EC651-F07D-4864-97CC-059861FB0149}"/>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1" l="1"/>
  <c r="N26" i="1" s="1"/>
  <c r="R26" i="1" s="1"/>
  <c r="M23" i="1"/>
  <c r="N23" i="1" s="1"/>
  <c r="R23" i="1" s="1"/>
  <c r="M20" i="1"/>
  <c r="N20" i="1" s="1"/>
  <c r="R20" i="1" s="1"/>
  <c r="M17" i="1"/>
  <c r="N17" i="1" s="1"/>
  <c r="R17" i="1" s="1"/>
  <c r="M14" i="1"/>
  <c r="N14" i="1" s="1"/>
  <c r="R14" i="1" s="1"/>
  <c r="M11" i="1"/>
  <c r="N11" i="1" s="1"/>
  <c r="R11" i="1" s="1"/>
  <c r="M8" i="1"/>
  <c r="N8" i="1" s="1"/>
  <c r="R8" i="1" s="1"/>
  <c r="M5" i="1"/>
  <c r="N5" i="1" s="1"/>
  <c r="R5" i="1" s="1"/>
</calcChain>
</file>

<file path=xl/sharedStrings.xml><?xml version="1.0" encoding="utf-8"?>
<sst xmlns="http://schemas.openxmlformats.org/spreadsheetml/2006/main" count="118" uniqueCount="71">
  <si>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</si>
  <si>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</si>
  <si>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</si>
  <si>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</si>
  <si>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</si>
  <si>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</si>
  <si>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</si>
  <si>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</si>
  <si>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</si>
  <si>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</si>
  <si>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</si>
  <si>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</si>
  <si>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</si>
  <si>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</si>
  <si>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</si>
  <si>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</si>
  <si>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</si>
  <si>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סטטוס טיפול</t>
  </si>
  <si>
    <t>כן</t>
  </si>
  <si>
    <t>סכום שעתי</t>
  </si>
  <si>
    <t>אושרה ההצעה להגדלה לפי סעיף 3.21 לנוהל התקשרויות</t>
  </si>
  <si>
    <t>סכום לפרויקט</t>
  </si>
  <si>
    <t>הרינו מאשרים כי כל הנושאים מועלים מאושרים כפטורים ממכרז לפי תקנה 3(8) לתקנות העיריות (מכרזים) תשמ"ח-1987 וכי הועדה סבורה כי אין להם עדיפות למכרז פומבי</t>
  </si>
  <si>
    <t xml:space="preserve">פרוטוקול ועדת התקשרויות הנדסה   מס' 2025-11.1    תאריך27/4/25 </t>
  </si>
  <si>
    <t>משתתפים:מירב הלפמן - מנכ"לית העירייה, רו"ח איילת נהרי עובד , עו"ד ענת סמסונוב - לשכה משפטית,רחלי רם - רכזת הוועדה, מהנדסת העיר- עליזה זיידלר גרנות, מנהלים רלוונטים</t>
  </si>
  <si>
    <t>החלטה מס  2025-11.1-01</t>
  </si>
  <si>
    <t>הגדלה - שלולית חורף יוספטל</t>
  </si>
  <si>
    <t>שמעון גיטליץ - מנהל אגף תשתיות בינוי ופיתוח</t>
  </si>
  <si>
    <t>אדריכל נוף</t>
  </si>
  <si>
    <t>הנדסה</t>
  </si>
  <si>
    <t xml:space="preserve">ליאב שלם </t>
  </si>
  <si>
    <t>אושר פה אחד</t>
  </si>
  <si>
    <t>נא לפנות למחלקה המשפטית לחידוש חוזה</t>
  </si>
  <si>
    <t>בקשה להגדלה מספר 1 לחוזה 475/20. הגדלת התקשרות עקב רה תכנון מספר פעמים לצורך התאמה לתקציב הפרוייקט ושינויי תכנון שנדרשו ע"י ראש העיר.  בנוסף נדרש פיקוח צמוד לעבודות החרסית והשתילה.</t>
  </si>
  <si>
    <t>החלטה מס' 2025-11.1-02</t>
  </si>
  <si>
    <t>שיקום נחל הדס</t>
  </si>
  <si>
    <t>הביטאט פרו</t>
  </si>
  <si>
    <t>אושרה ההצעה לפי סעיף 3.20 לנוהל התקשרויות</t>
  </si>
  <si>
    <t xml:space="preserve">אושר פה אחד
</t>
  </si>
  <si>
    <t xml:space="preserve">הביטט פרו ביצעו עבור רשות ניקוז ירקון בדיקת התכנות תיכנונית והכנת תוכית רעיונית לתיק תורם.  אנו מבקשים להעסיק משרד זה עבור תכנון מלא של שיקום ופיתוח גדות הנחל.  הביטט פרו כבר למד והתעמק במורכבות התכנון ובאתגרים לפיתוח.  התקבל אישור מהיועץ המשפטי להביא לוועת ההתקשרויות כיועץ יחיד, להחלטת הוועדה.   </t>
  </si>
  <si>
    <t>החלטה מס' 2025-11.1-03</t>
  </si>
  <si>
    <t>הגדלה - תמ"ל 1088 - אדריכל נוף</t>
  </si>
  <si>
    <t>תמ"ל 1088</t>
  </si>
  <si>
    <t>אורבנוף</t>
  </si>
  <si>
    <r>
      <t>תיקון טעות סופר</t>
    </r>
    <r>
      <rPr>
        <b/>
        <sz val="10"/>
        <color rgb="FFFF0000"/>
        <rFont val="Arial"/>
        <family val="2"/>
      </rPr>
      <t xml:space="preserve"> -  נבקש לבטל את החלטה מספר 2024-30.1-08</t>
    </r>
    <r>
      <rPr>
        <b/>
        <sz val="10"/>
        <rFont val="Arial"/>
        <family val="2"/>
      </rPr>
      <t xml:space="preserve"> בעקות  טעות במספר החוזה . נבקש להגדיל את חוזה מספר 202290003 הגדלה מספר 3.  מדובר בהגדלת התקשרות לאור הגדלת היקף פרויקט/ עבודה קיימת. הגדלת התקשרות לצורך ליווי הליך היתרי הבניה של היזמים</t>
    </r>
  </si>
  <si>
    <t>החלטה מס'2025-11.1-04</t>
  </si>
  <si>
    <t>הגדלה - סקר עצים פתרונות תחבורה רופין</t>
  </si>
  <si>
    <t>נדיה בוגון- ס. מנהל אגף תשתיות</t>
  </si>
  <si>
    <t>יעוץ אגרונומי</t>
  </si>
  <si>
    <t>רוזנברג איכות חיים</t>
  </si>
  <si>
    <t>סכום קבוע</t>
  </si>
  <si>
    <t xml:space="preserve">בקשה להגדלה מספר 1 לחוזה 2024900011 עבור סקר עצים של פרויקט פתרונות תחבורתיים רופין בהמשך לדרישת מח' גנים ונוף להגיש סקר נוסף לפקיד יערות עבור מספר עצים שנמצאים במיסעות מוצעות ללא טיפול קריתה בביצוע  כעצים מסוכנים אלא לפי תהליך מקדים בהתאם לבדיקה של אגרונום עירוני ואי החלטה על סכנת העצים. </t>
  </si>
  <si>
    <t>החלטה מס'2025-11.1-05</t>
  </si>
  <si>
    <t>הגדלה - תכנון תאורה לכיכר רמזור עתיר ידע</t>
  </si>
  <si>
    <t>יעוץ חשמל</t>
  </si>
  <si>
    <t>נעים בדרך</t>
  </si>
  <si>
    <t>בקשה להגדלה מספר 1 הסכם מספר 2024900009 בהמשך להכנת תכנון מפורט של רימזור מעגל תנועה ברחוב עתיר ידע בכניסה לאושירה ואישור מול משרד התחבורה חיבורי רמזור לצומת בניהול חיצוני נדרש תכנון אלקטריניקה של הרמזור עבור חיבוריות המערכות תאורה וחשמל.</t>
  </si>
  <si>
    <t>החלטה מס' 2025-11.1-06</t>
  </si>
  <si>
    <t>הגדלה - מפקח רמזורים</t>
  </si>
  <si>
    <t>יעוץ הנדסי</t>
  </si>
  <si>
    <t>צמתים ייעוץ פיקוח ותכנון</t>
  </si>
  <si>
    <t>נא לפנות למחלקה המשפטית לחידו חוזה</t>
  </si>
  <si>
    <t>בקשה מספר 2 להגדלת חוזה  607/22 בשל פיקוח רמזורים בתקופת המעבר של קבלן רמזורים וכניסה של מפקח רמזורים זוכה במכרז. התקופה הזו עבור ביצוע פיקוח החלפת הציוד של קבלן רמזורים, ביצוע השלמות מערכות ועמידה בחוזה חדש. הארכת תקופת התקשרות .</t>
  </si>
  <si>
    <t>החלטה מס' 2025-11.1-07</t>
  </si>
  <si>
    <t>הגדלה - תכנון תאורה להמשך הפרויקט פתרונות תחבורתיים וחיבור להר תבור</t>
  </si>
  <si>
    <t>צור יאיר</t>
  </si>
  <si>
    <t>בקשה להגדלה מספר 1 חוזה  433/22 בשל תכנון תאורה להמשך הפרויקט פתרונות תחבורתיים וחיבור להר תבור</t>
  </si>
  <si>
    <t>החלטה מס' 2025-5.1-08</t>
  </si>
  <si>
    <t>הגדלה - תכנון תאורה וחשמל עבור צומת מנחם בגין- משה סנה</t>
  </si>
  <si>
    <t>יאיר צור</t>
  </si>
  <si>
    <t>בקשה להגדלה מספר 3 חוזה 2024900040 עבור תכנון אלקטרוניקה של מערכות רמזור בצומת כנפי הנשרים וחיבור עליה ורמז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</si>
</sst>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2"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1"/>
      <name val="Arial"/>
      <family val="2"/>
    </font>
    <font>
      <sz val="11"/>
      <name val="Arial"/>
      <family val="2"/>
      <scheme val="minor"/>
    </font>
    <font>
      <sz val="12"/>
      <name val="Arial"/>
      <family val="2"/>
      <scheme val="minor"/>
    </font>
    <font>
      <b/>
      <sz val="13"/>
      <color theme="1"/>
      <name val="Arial"/>
      <family val="2"/>
      <scheme val="minor"/>
    </font>
    <font>
      <sz val="13"/>
      <color theme="1"/>
      <name val="Arial"/>
      <family val="2"/>
      <scheme val="minor"/>
    </font>
    <font>
      <b/>
      <sz val="10"/>
      <color rgb="FFFF0000"/>
      <name val="Arial"/>
      <family val="2"/>
    </font>
  </fonts>
  <fills count="8">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cellStyleXfs>
  <cellXfs count="62">
    <xf numFmtId="0" fontId="0" fillId="0" borderId="0" xfId="0"/>
    <xf numFmtId="0" fontId="5" fillId="0" borderId="1" xfId="0" applyFont="1" applyBorder="1" applyAlignment="1">
      <alignment horizontal="center" vertical="center" wrapText="1" readingOrder="2"/>
    </xf>
    <xf numFmtId="164" fontId="5" fillId="0" borderId="1" xfId="0" applyNumberFormat="1" applyFont="1" applyBorder="1" applyAlignment="1">
      <alignment horizontal="center" vertical="center" wrapText="1" readingOrder="2"/>
    </xf>
    <xf numFmtId="164" fontId="5" fillId="0" borderId="1" xfId="0" applyNumberFormat="1" applyFont="1" applyBorder="1" applyAlignment="1">
      <alignment vertical="center" wrapText="1" readingOrder="2"/>
    </xf>
    <xf numFmtId="164" fontId="5" fillId="0" borderId="1" xfId="0" applyNumberFormat="1" applyFont="1" applyBorder="1" applyAlignment="1">
      <alignment horizontal="right" vertical="center" wrapText="1" readingOrder="2"/>
    </xf>
    <xf numFmtId="0" fontId="4" fillId="0" borderId="1" xfId="0" applyFont="1" applyBorder="1" applyAlignment="1">
      <alignment horizontal="center" vertical="center" wrapText="1" readingOrder="2"/>
    </xf>
    <xf numFmtId="0" fontId="6" fillId="5" borderId="2" xfId="0" applyFont="1" applyFill="1" applyBorder="1" applyAlignment="1">
      <alignment horizontal="center" vertical="center" wrapText="1" readingOrder="2"/>
    </xf>
    <xf numFmtId="3" fontId="6" fillId="5" borderId="2" xfId="0" applyNumberFormat="1" applyFont="1" applyFill="1" applyBorder="1" applyAlignment="1">
      <alignment horizontal="center" vertical="center" wrapText="1" readingOrder="2"/>
    </xf>
    <xf numFmtId="165" fontId="7" fillId="6" borderId="1" xfId="3" applyNumberFormat="1" applyFont="1" applyFill="1" applyBorder="1" applyAlignment="1">
      <alignment horizontal="center" vertical="center" wrapText="1" readingOrder="2"/>
    </xf>
    <xf numFmtId="0" fontId="6" fillId="6" borderId="1" xfId="0" applyFont="1" applyFill="1" applyBorder="1" applyAlignment="1">
      <alignment horizontal="center" vertical="center" wrapText="1" readingOrder="2"/>
    </xf>
    <xf numFmtId="1" fontId="6" fillId="6" borderId="1" xfId="2" applyNumberFormat="1" applyFont="1" applyFill="1" applyBorder="1" applyAlignment="1">
      <alignment horizontal="center" vertical="center" wrapText="1" readingOrder="2"/>
    </xf>
    <xf numFmtId="0" fontId="4" fillId="5" borderId="2" xfId="0" applyFont="1" applyFill="1" applyBorder="1" applyAlignment="1">
      <alignment horizontal="center" vertical="center" wrapText="1" readingOrder="2"/>
    </xf>
    <xf numFmtId="0" fontId="8" fillId="5" borderId="2" xfId="0" applyFont="1" applyFill="1" applyBorder="1" applyAlignment="1">
      <alignment horizontal="center" readingOrder="2"/>
    </xf>
    <xf numFmtId="165" fontId="5" fillId="7" borderId="2" xfId="0" applyNumberFormat="1" applyFont="1" applyFill="1" applyBorder="1" applyAlignment="1">
      <alignment horizontal="center" vertical="center" wrapText="1" readingOrder="2"/>
    </xf>
    <xf numFmtId="0" fontId="9" fillId="0" borderId="0" xfId="0" applyFont="1"/>
    <xf numFmtId="0" fontId="10" fillId="0" borderId="0" xfId="0" applyFont="1"/>
    <xf numFmtId="0" fontId="6" fillId="5" borderId="2" xfId="1" applyNumberFormat="1" applyFont="1" applyFill="1" applyBorder="1" applyAlignment="1">
      <alignment horizontal="center" vertical="center" wrapText="1" readingOrder="2"/>
    </xf>
    <xf numFmtId="0" fontId="4" fillId="0" borderId="4" xfId="0" applyFont="1" applyBorder="1" applyAlignment="1">
      <alignment vertical="center" wrapText="1" readingOrder="2"/>
    </xf>
    <xf numFmtId="0" fontId="4" fillId="0" borderId="5" xfId="0" applyFont="1" applyBorder="1" applyAlignment="1">
      <alignment vertical="center" wrapText="1" readingOrder="2"/>
    </xf>
    <xf numFmtId="0" fontId="4" fillId="5" borderId="2" xfId="0" applyFont="1" applyFill="1" applyBorder="1" applyAlignment="1">
      <alignment vertical="center" wrapText="1" readingOrder="2"/>
    </xf>
    <xf numFmtId="0" fontId="8" fillId="5" borderId="2" xfId="0" applyFont="1" applyFill="1" applyBorder="1" applyAlignment="1">
      <alignment readingOrder="2"/>
    </xf>
    <xf numFmtId="165" fontId="5" fillId="7" borderId="2" xfId="0" applyNumberFormat="1" applyFont="1" applyFill="1" applyBorder="1" applyAlignment="1">
      <alignment vertical="center" wrapText="1" readingOrder="2"/>
    </xf>
    <xf numFmtId="49" fontId="5" fillId="4" borderId="1" xfId="0" applyNumberFormat="1" applyFont="1" applyFill="1" applyBorder="1" applyAlignment="1">
      <alignment vertical="center" readingOrder="2"/>
    </xf>
    <xf numFmtId="0" fontId="5" fillId="0" borderId="1" xfId="0" applyFont="1" applyBorder="1" applyAlignment="1">
      <alignment vertical="center" readingOrder="2"/>
    </xf>
    <xf numFmtId="0" fontId="6" fillId="5" borderId="2" xfId="0" applyFont="1" applyFill="1" applyBorder="1" applyAlignment="1">
      <alignment vertical="center" wrapText="1" readingOrder="2"/>
    </xf>
    <xf numFmtId="0" fontId="6" fillId="5" borderId="2" xfId="1" applyNumberFormat="1" applyFont="1" applyFill="1" applyBorder="1" applyAlignment="1">
      <alignment vertical="center" wrapText="1" readingOrder="2"/>
    </xf>
    <xf numFmtId="3" fontId="6" fillId="5" borderId="2" xfId="0" applyNumberFormat="1" applyFont="1" applyFill="1" applyBorder="1" applyAlignment="1">
      <alignment vertical="center" wrapText="1" readingOrder="2"/>
    </xf>
    <xf numFmtId="0" fontId="4" fillId="0" borderId="3" xfId="0" applyFont="1" applyBorder="1" applyAlignment="1">
      <alignment vertical="center" readingOrder="2"/>
    </xf>
    <xf numFmtId="0" fontId="0" fillId="0" borderId="0" xfId="0" applyAlignment="1">
      <alignment wrapText="1"/>
    </xf>
    <xf numFmtId="0" fontId="6" fillId="0" borderId="2" xfId="0" applyFont="1" applyBorder="1" applyAlignment="1">
      <alignment horizontal="center" vertical="center" wrapText="1" readingOrder="2"/>
    </xf>
    <xf numFmtId="0" fontId="6" fillId="0" borderId="2" xfId="1" applyNumberFormat="1" applyFont="1" applyFill="1" applyBorder="1" applyAlignment="1">
      <alignment horizontal="center" vertical="center" wrapText="1" readingOrder="2"/>
    </xf>
    <xf numFmtId="3" fontId="6" fillId="0" borderId="2" xfId="0" applyNumberFormat="1" applyFont="1" applyBorder="1" applyAlignment="1">
      <alignment horizontal="center" vertical="center" wrapText="1" readingOrder="2"/>
    </xf>
    <xf numFmtId="3" fontId="6" fillId="6" borderId="1" xfId="0" applyNumberFormat="1" applyFont="1" applyFill="1" applyBorder="1" applyAlignment="1">
      <alignment horizontal="center" vertical="center" wrapText="1" readingOrder="2"/>
    </xf>
    <xf numFmtId="0" fontId="4" fillId="0" borderId="2" xfId="0" applyFont="1" applyBorder="1" applyAlignment="1">
      <alignment horizontal="center" vertical="center" wrapText="1" readingOrder="2"/>
    </xf>
    <xf numFmtId="0" fontId="8" fillId="0" borderId="2" xfId="0" applyFont="1" applyBorder="1" applyAlignment="1">
      <alignment horizontal="center" readingOrder="2"/>
    </xf>
    <xf numFmtId="0" fontId="0" fillId="5" borderId="2" xfId="0" applyFill="1" applyBorder="1" applyAlignment="1">
      <alignment horizontal="center" wrapText="1"/>
    </xf>
    <xf numFmtId="0" fontId="0" fillId="0" borderId="2" xfId="0" applyBorder="1" applyAlignment="1">
      <alignment horizontal="center" wrapText="1"/>
    </xf>
    <xf numFmtId="0" fontId="0" fillId="0" borderId="0" xfId="0" applyAlignment="1">
      <alignment readingOrder="2"/>
    </xf>
    <xf numFmtId="164" fontId="0" fillId="0" borderId="0" xfId="0" applyNumberFormat="1" applyAlignment="1">
      <alignment readingOrder="2"/>
    </xf>
    <xf numFmtId="0" fontId="8" fillId="0" borderId="0" xfId="0" applyFont="1" applyAlignment="1">
      <alignment readingOrder="2"/>
    </xf>
    <xf numFmtId="0" fontId="8" fillId="0" borderId="0" xfId="0" applyFont="1"/>
    <xf numFmtId="0" fontId="6" fillId="6" borderId="1" xfId="0" applyFont="1" applyFill="1" applyBorder="1" applyAlignment="1">
      <alignment vertical="center" wrapText="1" readingOrder="2"/>
    </xf>
    <xf numFmtId="165" fontId="7" fillId="6" borderId="1" xfId="3" applyNumberFormat="1" applyFont="1" applyFill="1" applyBorder="1" applyAlignment="1">
      <alignment vertical="center" wrapText="1" readingOrder="2"/>
    </xf>
    <xf numFmtId="1" fontId="6" fillId="6" borderId="1" xfId="2" applyNumberFormat="1" applyFont="1" applyFill="1" applyBorder="1" applyAlignment="1">
      <alignment vertical="center" wrapText="1" readingOrder="2"/>
    </xf>
    <xf numFmtId="0" fontId="0" fillId="5" borderId="2" xfId="0" applyFill="1" applyBorder="1" applyAlignment="1">
      <alignment wrapText="1"/>
    </xf>
    <xf numFmtId="0" fontId="4" fillId="0" borderId="2" xfId="0" applyFont="1" applyBorder="1" applyAlignment="1">
      <alignment vertical="center" wrapText="1" readingOrder="2"/>
    </xf>
    <xf numFmtId="0" fontId="0" fillId="0" borderId="2" xfId="0" applyBorder="1"/>
    <xf numFmtId="0" fontId="3" fillId="3" borderId="0" xfId="0" applyFont="1" applyFill="1" applyBorder="1" applyAlignment="1">
      <alignment vertical="center" readingOrder="2"/>
    </xf>
    <xf numFmtId="0" fontId="4" fillId="3" borderId="0" xfId="0" applyFont="1" applyFill="1" applyBorder="1" applyAlignment="1">
      <alignment vertical="center" wrapText="1" readingOrder="2"/>
    </xf>
    <xf numFmtId="0" fontId="5" fillId="0" borderId="5" xfId="0" applyFont="1" applyBorder="1" applyAlignment="1">
      <alignment horizontal="center" vertical="center" wrapText="1" readingOrder="2"/>
    </xf>
    <xf numFmtId="49" fontId="5" fillId="4" borderId="6" xfId="0" applyNumberFormat="1" applyFont="1" applyFill="1" applyBorder="1" applyAlignment="1">
      <alignment vertical="center" readingOrder="2"/>
    </xf>
    <xf numFmtId="0" fontId="0" fillId="0" borderId="3" xfId="0" applyBorder="1" applyAlignment="1">
      <alignment readingOrder="2"/>
    </xf>
    <xf numFmtId="0" fontId="3" fillId="0" borderId="0" xfId="0" applyFont="1" applyFill="1" applyBorder="1" applyAlignment="1">
      <alignment vertical="center" readingOrder="2"/>
    </xf>
    <xf numFmtId="0" fontId="4" fillId="0" borderId="0" xfId="0" applyFont="1" applyFill="1" applyBorder="1" applyAlignment="1">
      <alignment vertical="center" wrapText="1" readingOrder="2"/>
    </xf>
    <xf numFmtId="0" fontId="5" fillId="0" borderId="2" xfId="0" applyFont="1" applyBorder="1" applyAlignment="1">
      <alignment vertical="center" readingOrder="2"/>
    </xf>
    <xf numFmtId="0" fontId="6" fillId="6" borderId="2" xfId="0" applyFont="1" applyFill="1" applyBorder="1" applyAlignment="1">
      <alignment horizontal="center" vertical="center" wrapText="1" readingOrder="2"/>
    </xf>
    <xf numFmtId="165" fontId="7" fillId="6" borderId="2" xfId="3" applyNumberFormat="1" applyFont="1" applyFill="1" applyBorder="1" applyAlignment="1">
      <alignment horizontal="center" vertical="center" wrapText="1" readingOrder="2"/>
    </xf>
    <xf numFmtId="3" fontId="6" fillId="6" borderId="2" xfId="0" applyNumberFormat="1" applyFont="1" applyFill="1" applyBorder="1" applyAlignment="1">
      <alignment horizontal="center" vertical="center" wrapText="1" readingOrder="2"/>
    </xf>
    <xf numFmtId="0" fontId="0" fillId="0" borderId="4" xfId="0" applyBorder="1"/>
    <xf numFmtId="0" fontId="0" fillId="0" borderId="5" xfId="0" applyBorder="1"/>
    <xf numFmtId="0" fontId="3" fillId="3" borderId="7" xfId="0" applyFont="1" applyFill="1" applyBorder="1" applyAlignment="1">
      <alignment vertical="center" readingOrder="2"/>
    </xf>
    <xf numFmtId="0" fontId="3" fillId="3" borderId="8" xfId="0" applyFont="1" applyFill="1" applyBorder="1" applyAlignment="1">
      <alignment vertical="center" readingOrder="2"/>
    </xf>
  </cellXfs>
  <cellStyles count="4">
    <cellStyle name="Comma" xfId="1" builtinId="3"/>
    <cellStyle name="Normal" xfId="0" builtinId="0"/>
    <cellStyle name="Percent" xfId="2" builtinId="5"/>
    <cellStyle name="רע"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7DC93-6593-4C6D-9D09-E52493AC5427}">
  <dimension ref="A1:S28"/>
  <sheetViews>
    <sheetView rightToLeft="1" tabSelected="1" zoomScale="60" zoomScaleNormal="60" workbookViewId="0">
      <selection activeCell="D11" sqref="D11"/>
    </sheetView>
  </sheetViews>
  <sheetFormatPr defaultColWidth="8.69921875" defaultRowHeight="15" x14ac:dyDescent="0.25"/>
  <cols>
    <col min="1" max="1" width="4.19921875" customWidth="1"/>
    <col min="2" max="2" width="21.09765625" bestFit="1" customWidth="1"/>
    <col min="3" max="3" width="16.19921875" customWidth="1"/>
    <col min="4" max="4" width="13.59765625" customWidth="1"/>
    <col min="5" max="5" width="11.19921875" customWidth="1"/>
    <col min="7" max="7" width="15.09765625" customWidth="1"/>
    <col min="8" max="8" width="7.19921875" customWidth="1"/>
    <col min="9" max="9" width="8.8984375" bestFit="1" customWidth="1"/>
    <col min="10" max="10" width="10.19921875" bestFit="1" customWidth="1"/>
    <col min="11" max="11" width="13.8984375" customWidth="1"/>
    <col min="12" max="12" width="19.5" customWidth="1"/>
    <col min="13" max="13" width="14.19921875" style="37" customWidth="1"/>
    <col min="14" max="14" width="13.59765625" style="38" bestFit="1" customWidth="1"/>
    <col min="15" max="15" width="13.8984375" customWidth="1"/>
    <col min="16" max="16" width="22.5" style="39" customWidth="1"/>
    <col min="17" max="17" width="12.69921875" style="39" customWidth="1"/>
    <col min="18" max="18" width="15" style="39" customWidth="1"/>
    <col min="19" max="19" width="10.8984375" style="40" customWidth="1"/>
  </cols>
  <sheetData>
    <row r="1" spans="1:19" ht="21" x14ac:dyDescent="0.25">
      <c r="A1" s="60" t="s">
        <v>23</v>
      </c>
      <c r="B1" s="61"/>
      <c r="C1" s="61"/>
      <c r="D1" s="61"/>
      <c r="E1" s="61"/>
      <c r="F1" s="47"/>
      <c r="G1" s="52"/>
      <c r="H1" s="52"/>
      <c r="I1" s="52"/>
      <c r="J1" s="52"/>
      <c r="K1" s="52"/>
      <c r="L1" s="52"/>
      <c r="M1" s="52"/>
      <c r="N1" s="52"/>
      <c r="O1" s="52"/>
      <c r="P1" s="52"/>
      <c r="Q1" s="52"/>
      <c r="R1" s="52"/>
      <c r="S1"/>
    </row>
    <row r="2" spans="1:19" ht="27" customHeight="1" x14ac:dyDescent="0.25">
      <c r="A2" s="48" t="s">
        <v>24</v>
      </c>
      <c r="B2" s="48"/>
      <c r="C2" s="48"/>
      <c r="D2" s="48"/>
      <c r="E2" s="48"/>
      <c r="F2" s="48"/>
      <c r="G2" s="53"/>
      <c r="H2" s="53"/>
      <c r="I2" s="53"/>
      <c r="J2" s="53"/>
      <c r="K2" s="53"/>
      <c r="L2" s="53"/>
      <c r="M2" s="53"/>
      <c r="N2" s="53"/>
      <c r="O2" s="53"/>
      <c r="P2" s="53"/>
      <c r="Q2" s="53"/>
      <c r="R2" s="53"/>
      <c r="S2"/>
    </row>
    <row r="3" spans="1:19" s="28" customFormat="1" ht="36.6" customHeight="1" x14ac:dyDescent="0.25">
      <c r="A3" s="51"/>
      <c r="B3" s="49" t="s">
        <v>0</v>
      </c>
      <c r="C3" s="49" t="s">
        <v>1</v>
      </c>
      <c r="D3" s="1" t="s">
        <v>2</v>
      </c>
      <c r="E3" s="1" t="s">
        <v>3</v>
      </c>
      <c r="F3" s="1" t="s">
        <v>4</v>
      </c>
      <c r="G3" s="1" t="s">
        <v>5</v>
      </c>
      <c r="H3" s="1" t="s">
        <v>6</v>
      </c>
      <c r="I3" s="1" t="s">
        <v>7</v>
      </c>
      <c r="J3" s="1" t="s">
        <v>8</v>
      </c>
      <c r="K3" s="1" t="s">
        <v>9</v>
      </c>
      <c r="L3" s="2" t="s">
        <v>10</v>
      </c>
      <c r="M3" s="3" t="s">
        <v>11</v>
      </c>
      <c r="N3" s="4" t="s">
        <v>12</v>
      </c>
      <c r="O3" s="1" t="s">
        <v>13</v>
      </c>
      <c r="P3" s="1" t="s">
        <v>14</v>
      </c>
      <c r="Q3" s="1" t="s">
        <v>15</v>
      </c>
      <c r="R3" s="5" t="s">
        <v>16</v>
      </c>
      <c r="S3" s="1" t="s">
        <v>17</v>
      </c>
    </row>
    <row r="4" spans="1:19" ht="28.5" customHeight="1" x14ac:dyDescent="0.25">
      <c r="A4" s="50" t="s">
        <v>25</v>
      </c>
      <c r="B4" s="50"/>
      <c r="C4" s="22"/>
      <c r="D4" s="22"/>
      <c r="E4" s="22"/>
      <c r="F4" s="22"/>
      <c r="G4" s="22"/>
      <c r="H4" s="22"/>
      <c r="I4" s="22"/>
      <c r="J4" s="22"/>
      <c r="K4" s="22"/>
      <c r="L4" s="22"/>
      <c r="M4" s="22"/>
      <c r="N4" s="22"/>
      <c r="O4" s="22"/>
      <c r="P4" s="22"/>
      <c r="Q4" s="22"/>
      <c r="R4" s="22"/>
      <c r="S4" s="46"/>
    </row>
    <row r="5" spans="1:19" ht="36" customHeight="1" x14ac:dyDescent="0.25">
      <c r="A5" s="54">
        <v>1</v>
      </c>
      <c r="B5" s="29" t="s">
        <v>26</v>
      </c>
      <c r="C5" s="29" t="s">
        <v>27</v>
      </c>
      <c r="D5" s="30">
        <v>2130182750</v>
      </c>
      <c r="E5" s="31" t="s">
        <v>28</v>
      </c>
      <c r="F5" s="31" t="s">
        <v>29</v>
      </c>
      <c r="G5" s="55" t="s">
        <v>30</v>
      </c>
      <c r="H5" s="56" t="s">
        <v>18</v>
      </c>
      <c r="I5" s="55">
        <v>70</v>
      </c>
      <c r="J5" s="56" t="s">
        <v>21</v>
      </c>
      <c r="K5" s="56">
        <v>40375</v>
      </c>
      <c r="L5" s="57">
        <v>1</v>
      </c>
      <c r="M5" s="56">
        <f>L5*K5</f>
        <v>40375</v>
      </c>
      <c r="N5" s="56">
        <f>M5*1.18</f>
        <v>47642.5</v>
      </c>
      <c r="O5" s="33" t="s">
        <v>20</v>
      </c>
      <c r="P5" s="33" t="s">
        <v>31</v>
      </c>
      <c r="Q5" s="34"/>
      <c r="R5" s="13">
        <f>N5</f>
        <v>47642.5</v>
      </c>
      <c r="S5" s="36" t="s">
        <v>32</v>
      </c>
    </row>
    <row r="6" spans="1:19" ht="14.25" customHeight="1" x14ac:dyDescent="0.25">
      <c r="A6" s="27" t="s">
        <v>33</v>
      </c>
      <c r="B6" s="17"/>
      <c r="C6" s="17"/>
      <c r="D6" s="17"/>
      <c r="E6" s="17"/>
      <c r="F6" s="17"/>
      <c r="G6" s="17"/>
      <c r="H6" s="17"/>
      <c r="I6" s="17"/>
      <c r="J6" s="17"/>
      <c r="K6" s="17"/>
      <c r="L6" s="17"/>
      <c r="M6" s="17"/>
      <c r="N6" s="17"/>
      <c r="O6" s="17"/>
      <c r="P6" s="17"/>
      <c r="Q6" s="17"/>
      <c r="R6" s="58"/>
      <c r="S6" s="59"/>
    </row>
    <row r="7" spans="1:19" ht="15.6" x14ac:dyDescent="0.25">
      <c r="A7" s="50" t="s">
        <v>34</v>
      </c>
      <c r="B7" s="50"/>
      <c r="C7" s="50"/>
      <c r="D7" s="50"/>
      <c r="E7" s="50"/>
      <c r="F7" s="50"/>
      <c r="G7" s="50"/>
      <c r="H7" s="50"/>
      <c r="I7" s="50"/>
      <c r="J7" s="50"/>
      <c r="K7" s="50"/>
      <c r="L7" s="50"/>
      <c r="M7" s="50"/>
      <c r="N7" s="50"/>
      <c r="O7" s="50"/>
      <c r="P7" s="50"/>
      <c r="Q7" s="50"/>
      <c r="R7" s="50"/>
      <c r="S7" s="50"/>
    </row>
    <row r="8" spans="1:19" ht="30.75" customHeight="1" x14ac:dyDescent="0.25">
      <c r="A8" s="23">
        <v>2</v>
      </c>
      <c r="B8" s="24" t="s">
        <v>35</v>
      </c>
      <c r="C8" s="24" t="s">
        <v>27</v>
      </c>
      <c r="D8" s="25"/>
      <c r="E8" s="26" t="s">
        <v>28</v>
      </c>
      <c r="F8" s="26" t="s">
        <v>29</v>
      </c>
      <c r="G8" s="9" t="s">
        <v>36</v>
      </c>
      <c r="H8" s="8" t="s">
        <v>18</v>
      </c>
      <c r="I8" s="9">
        <v>70</v>
      </c>
      <c r="J8" s="8" t="s">
        <v>21</v>
      </c>
      <c r="K8" s="8">
        <v>313000</v>
      </c>
      <c r="L8" s="10">
        <v>1</v>
      </c>
      <c r="M8" s="8">
        <f>L8*K8</f>
        <v>313000</v>
      </c>
      <c r="N8" s="8">
        <f>M8*1.18</f>
        <v>369340</v>
      </c>
      <c r="O8" s="19" t="s">
        <v>37</v>
      </c>
      <c r="P8" s="45" t="s">
        <v>38</v>
      </c>
      <c r="Q8" s="20"/>
      <c r="R8" s="21">
        <f>N8*(100-Q8)/100</f>
        <v>369340</v>
      </c>
      <c r="S8" s="44" t="s">
        <v>32</v>
      </c>
    </row>
    <row r="9" spans="1:19" ht="14.25" customHeight="1" x14ac:dyDescent="0.25">
      <c r="A9" s="27" t="s">
        <v>39</v>
      </c>
      <c r="B9" s="17"/>
      <c r="C9" s="17"/>
      <c r="D9" s="17"/>
      <c r="E9" s="17"/>
      <c r="F9" s="17"/>
      <c r="G9" s="17"/>
      <c r="H9" s="17"/>
      <c r="I9" s="17"/>
      <c r="J9" s="17"/>
      <c r="K9" s="17"/>
      <c r="L9" s="17"/>
      <c r="M9" s="17"/>
      <c r="N9" s="17"/>
      <c r="O9" s="17"/>
      <c r="P9" s="17"/>
      <c r="Q9" s="17"/>
      <c r="R9" s="18"/>
      <c r="S9"/>
    </row>
    <row r="10" spans="1:19" ht="15.6" x14ac:dyDescent="0.25">
      <c r="A10" s="22" t="s">
        <v>40</v>
      </c>
      <c r="B10" s="22"/>
      <c r="C10" s="22"/>
      <c r="D10" s="22"/>
      <c r="E10" s="22"/>
      <c r="F10" s="22"/>
      <c r="G10" s="22"/>
      <c r="H10" s="22"/>
      <c r="I10" s="22"/>
      <c r="J10" s="22"/>
      <c r="K10" s="22"/>
      <c r="L10" s="22"/>
      <c r="M10" s="22"/>
      <c r="N10" s="22"/>
      <c r="O10" s="22"/>
      <c r="P10" s="22"/>
      <c r="Q10" s="22"/>
      <c r="R10" s="22"/>
      <c r="S10" s="22"/>
    </row>
    <row r="11" spans="1:19" ht="55.2" x14ac:dyDescent="0.25">
      <c r="A11" s="23">
        <v>3</v>
      </c>
      <c r="B11" s="24" t="s">
        <v>41</v>
      </c>
      <c r="C11" s="24" t="s">
        <v>27</v>
      </c>
      <c r="D11" s="25" t="s">
        <v>42</v>
      </c>
      <c r="E11" s="26" t="s">
        <v>28</v>
      </c>
      <c r="F11" s="26" t="s">
        <v>29</v>
      </c>
      <c r="G11" s="41" t="s">
        <v>43</v>
      </c>
      <c r="H11" s="42" t="s">
        <v>18</v>
      </c>
      <c r="I11" s="41"/>
      <c r="J11" s="42" t="s">
        <v>21</v>
      </c>
      <c r="K11" s="42">
        <v>290</v>
      </c>
      <c r="L11" s="43">
        <v>315</v>
      </c>
      <c r="M11" s="42">
        <f>L11*K11</f>
        <v>91350</v>
      </c>
      <c r="N11" s="42">
        <f>M11*1.18</f>
        <v>107793</v>
      </c>
      <c r="O11" s="19" t="s">
        <v>20</v>
      </c>
      <c r="P11" s="19" t="s">
        <v>31</v>
      </c>
      <c r="Q11" s="20"/>
      <c r="R11" s="21">
        <f>N11*(100-Q11)/100</f>
        <v>107793</v>
      </c>
      <c r="S11" s="44" t="s">
        <v>32</v>
      </c>
    </row>
    <row r="12" spans="1:19" ht="14.25" customHeight="1" x14ac:dyDescent="0.25">
      <c r="A12" s="27" t="s">
        <v>44</v>
      </c>
      <c r="B12" s="17"/>
      <c r="C12" s="17"/>
      <c r="D12" s="17"/>
      <c r="E12" s="17"/>
      <c r="F12" s="17"/>
      <c r="G12" s="17"/>
      <c r="H12" s="17"/>
      <c r="I12" s="17"/>
      <c r="J12" s="17"/>
      <c r="K12" s="17"/>
      <c r="L12" s="17"/>
      <c r="M12" s="17"/>
      <c r="N12" s="17"/>
      <c r="O12" s="17"/>
      <c r="P12" s="17"/>
      <c r="Q12" s="17"/>
      <c r="R12" s="18"/>
      <c r="S12"/>
    </row>
    <row r="13" spans="1:19" ht="15.6" x14ac:dyDescent="0.25">
      <c r="A13" s="22" t="s">
        <v>45</v>
      </c>
      <c r="B13" s="22"/>
      <c r="C13" s="22"/>
      <c r="D13" s="22"/>
      <c r="E13" s="22"/>
      <c r="F13" s="22"/>
      <c r="G13" s="22"/>
      <c r="H13" s="22"/>
      <c r="I13" s="22"/>
      <c r="J13" s="22"/>
      <c r="K13" s="22"/>
      <c r="L13" s="22"/>
      <c r="M13" s="22"/>
      <c r="N13" s="22"/>
      <c r="O13" s="22"/>
      <c r="P13" s="22"/>
      <c r="Q13" s="22"/>
      <c r="R13" s="22"/>
      <c r="S13" s="22"/>
    </row>
    <row r="14" spans="1:19" ht="55.2" x14ac:dyDescent="0.25">
      <c r="A14" s="23">
        <v>4</v>
      </c>
      <c r="B14" s="29" t="s">
        <v>46</v>
      </c>
      <c r="C14" s="29" t="s">
        <v>47</v>
      </c>
      <c r="D14" s="30">
        <v>23009</v>
      </c>
      <c r="E14" s="31" t="s">
        <v>48</v>
      </c>
      <c r="F14" s="31" t="s">
        <v>29</v>
      </c>
      <c r="G14" s="9" t="s">
        <v>49</v>
      </c>
      <c r="H14" s="8" t="s">
        <v>18</v>
      </c>
      <c r="I14" s="9">
        <v>70</v>
      </c>
      <c r="J14" s="8" t="s">
        <v>50</v>
      </c>
      <c r="K14" s="8">
        <v>10000</v>
      </c>
      <c r="L14" s="32">
        <v>1</v>
      </c>
      <c r="M14" s="8">
        <f>L14*K14</f>
        <v>10000</v>
      </c>
      <c r="N14" s="8">
        <f>M14*1.18</f>
        <v>11800</v>
      </c>
      <c r="O14" s="33" t="s">
        <v>20</v>
      </c>
      <c r="P14" s="33" t="s">
        <v>31</v>
      </c>
      <c r="Q14" s="34"/>
      <c r="R14" s="13">
        <f>N14*(100-Q14)/100</f>
        <v>11800</v>
      </c>
      <c r="S14" s="36" t="s">
        <v>32</v>
      </c>
    </row>
    <row r="15" spans="1:19" ht="14.25" customHeight="1" x14ac:dyDescent="0.25">
      <c r="A15" s="27" t="s">
        <v>51</v>
      </c>
      <c r="B15" s="17"/>
      <c r="C15" s="17"/>
      <c r="D15" s="17"/>
      <c r="E15" s="17"/>
      <c r="F15" s="17"/>
      <c r="G15" s="17"/>
      <c r="H15" s="17"/>
      <c r="I15" s="17"/>
      <c r="J15" s="17"/>
      <c r="K15" s="17"/>
      <c r="L15" s="17"/>
      <c r="M15" s="17"/>
      <c r="N15" s="17"/>
      <c r="O15" s="17"/>
      <c r="P15" s="17"/>
      <c r="Q15" s="17"/>
      <c r="R15" s="18"/>
      <c r="S15"/>
    </row>
    <row r="16" spans="1:19" ht="15.6" x14ac:dyDescent="0.25">
      <c r="A16" s="22" t="s">
        <v>52</v>
      </c>
      <c r="B16" s="22"/>
      <c r="C16" s="22"/>
      <c r="D16" s="22"/>
      <c r="E16" s="22"/>
      <c r="F16" s="22"/>
      <c r="G16" s="22"/>
      <c r="H16" s="22"/>
      <c r="I16" s="22"/>
      <c r="J16" s="22"/>
      <c r="K16" s="22"/>
      <c r="L16" s="22"/>
      <c r="M16" s="22"/>
      <c r="N16" s="22"/>
      <c r="O16" s="22"/>
      <c r="P16" s="22"/>
      <c r="Q16" s="22"/>
      <c r="R16" s="22"/>
      <c r="S16" s="22"/>
    </row>
    <row r="17" spans="1:19" ht="55.2" x14ac:dyDescent="0.25">
      <c r="A17" s="23">
        <v>5</v>
      </c>
      <c r="B17" s="29" t="s">
        <v>53</v>
      </c>
      <c r="C17" s="29" t="s">
        <v>47</v>
      </c>
      <c r="D17" s="30">
        <v>23012</v>
      </c>
      <c r="E17" s="31" t="s">
        <v>54</v>
      </c>
      <c r="F17" s="31" t="s">
        <v>29</v>
      </c>
      <c r="G17" s="9" t="s">
        <v>55</v>
      </c>
      <c r="H17" s="8" t="s">
        <v>18</v>
      </c>
      <c r="I17" s="9">
        <v>70</v>
      </c>
      <c r="J17" s="8" t="s">
        <v>50</v>
      </c>
      <c r="K17" s="8">
        <v>18000</v>
      </c>
      <c r="L17" s="32">
        <v>1</v>
      </c>
      <c r="M17" s="8">
        <f>L17*K17</f>
        <v>18000</v>
      </c>
      <c r="N17" s="8">
        <f>M17*1.18</f>
        <v>21240</v>
      </c>
      <c r="O17" s="33" t="s">
        <v>20</v>
      </c>
      <c r="P17" s="33" t="s">
        <v>31</v>
      </c>
      <c r="Q17" s="34"/>
      <c r="R17" s="13">
        <f>N17*(100-Q17)/100</f>
        <v>21240</v>
      </c>
      <c r="S17" s="36" t="s">
        <v>32</v>
      </c>
    </row>
    <row r="18" spans="1:19" ht="14.25" customHeight="1" x14ac:dyDescent="0.25">
      <c r="A18" s="27" t="s">
        <v>56</v>
      </c>
      <c r="B18" s="17"/>
      <c r="C18" s="17"/>
      <c r="D18" s="17"/>
      <c r="E18" s="17"/>
      <c r="F18" s="17"/>
      <c r="G18" s="17"/>
      <c r="H18" s="17"/>
      <c r="I18" s="17"/>
      <c r="J18" s="17"/>
      <c r="K18" s="17"/>
      <c r="L18" s="17"/>
      <c r="M18" s="17"/>
      <c r="N18" s="17"/>
      <c r="O18" s="17"/>
      <c r="P18" s="17"/>
      <c r="Q18" s="17"/>
      <c r="R18" s="18"/>
      <c r="S18"/>
    </row>
    <row r="19" spans="1:19" ht="15.6" x14ac:dyDescent="0.25">
      <c r="A19" s="22" t="s">
        <v>57</v>
      </c>
      <c r="B19" s="22"/>
      <c r="C19" s="22"/>
      <c r="D19" s="22"/>
      <c r="E19" s="22"/>
      <c r="F19" s="22"/>
      <c r="G19" s="22"/>
      <c r="H19" s="22"/>
      <c r="I19" s="22"/>
      <c r="J19" s="22"/>
      <c r="K19" s="22"/>
      <c r="L19" s="22"/>
      <c r="M19" s="22"/>
      <c r="N19" s="22"/>
      <c r="O19" s="22"/>
      <c r="P19" s="22"/>
      <c r="Q19" s="22"/>
      <c r="R19" s="22"/>
      <c r="S19" s="22"/>
    </row>
    <row r="20" spans="1:19" ht="55.2" x14ac:dyDescent="0.25">
      <c r="A20" s="23">
        <v>6</v>
      </c>
      <c r="B20" s="29" t="s">
        <v>58</v>
      </c>
      <c r="C20" s="29" t="s">
        <v>47</v>
      </c>
      <c r="D20" s="30">
        <v>23009</v>
      </c>
      <c r="E20" s="31" t="s">
        <v>59</v>
      </c>
      <c r="F20" s="31" t="s">
        <v>29</v>
      </c>
      <c r="G20" s="9" t="s">
        <v>60</v>
      </c>
      <c r="H20" s="8" t="s">
        <v>18</v>
      </c>
      <c r="I20" s="9">
        <v>70</v>
      </c>
      <c r="J20" s="8" t="s">
        <v>19</v>
      </c>
      <c r="K20" s="8">
        <v>360</v>
      </c>
      <c r="L20" s="32">
        <v>290</v>
      </c>
      <c r="M20" s="8">
        <f>L20*K20</f>
        <v>104400</v>
      </c>
      <c r="N20" s="8">
        <f>M20*1.18</f>
        <v>123192</v>
      </c>
      <c r="O20" s="33" t="s">
        <v>20</v>
      </c>
      <c r="P20" s="33" t="s">
        <v>31</v>
      </c>
      <c r="Q20" s="34"/>
      <c r="R20" s="13">
        <f>N20*(100-Q20)/100</f>
        <v>123192</v>
      </c>
      <c r="S20" s="36" t="s">
        <v>61</v>
      </c>
    </row>
    <row r="21" spans="1:19" ht="14.25" customHeight="1" x14ac:dyDescent="0.25">
      <c r="A21" s="27" t="s">
        <v>62</v>
      </c>
      <c r="B21" s="17"/>
      <c r="C21" s="17"/>
      <c r="D21" s="17"/>
      <c r="E21" s="17"/>
      <c r="F21" s="17"/>
      <c r="G21" s="17"/>
      <c r="H21" s="17"/>
      <c r="I21" s="17"/>
      <c r="J21" s="17"/>
      <c r="K21" s="17"/>
      <c r="L21" s="17"/>
      <c r="M21" s="17"/>
      <c r="N21" s="17"/>
      <c r="O21" s="17"/>
      <c r="P21" s="17"/>
      <c r="Q21" s="17"/>
      <c r="R21" s="18"/>
      <c r="S21"/>
    </row>
    <row r="22" spans="1:19" ht="15.6" x14ac:dyDescent="0.25">
      <c r="A22" s="22" t="s">
        <v>63</v>
      </c>
      <c r="B22" s="22"/>
      <c r="C22" s="22"/>
      <c r="D22" s="22"/>
      <c r="E22" s="22"/>
      <c r="F22" s="22"/>
      <c r="G22" s="22"/>
      <c r="H22" s="22"/>
      <c r="I22" s="22"/>
      <c r="J22" s="22"/>
      <c r="K22" s="22"/>
      <c r="L22" s="22"/>
      <c r="M22" s="22"/>
      <c r="N22" s="22"/>
      <c r="O22" s="22"/>
      <c r="P22" s="22"/>
      <c r="Q22" s="22"/>
      <c r="R22" s="22"/>
      <c r="S22" s="22"/>
    </row>
    <row r="23" spans="1:19" ht="55.2" x14ac:dyDescent="0.25">
      <c r="A23" s="23">
        <v>7</v>
      </c>
      <c r="B23" s="6" t="s">
        <v>64</v>
      </c>
      <c r="C23" s="6" t="s">
        <v>47</v>
      </c>
      <c r="D23" s="16">
        <v>22301132960</v>
      </c>
      <c r="E23" s="7" t="s">
        <v>54</v>
      </c>
      <c r="F23" s="7" t="s">
        <v>29</v>
      </c>
      <c r="G23" s="9" t="s">
        <v>65</v>
      </c>
      <c r="H23" s="8" t="s">
        <v>18</v>
      </c>
      <c r="I23" s="9">
        <v>70</v>
      </c>
      <c r="J23" s="8" t="s">
        <v>50</v>
      </c>
      <c r="K23" s="8">
        <v>35300</v>
      </c>
      <c r="L23" s="10">
        <v>1</v>
      </c>
      <c r="M23" s="8">
        <f>L23*K23</f>
        <v>35300</v>
      </c>
      <c r="N23" s="8">
        <f>M23*1.18</f>
        <v>41654</v>
      </c>
      <c r="O23" s="11" t="s">
        <v>20</v>
      </c>
      <c r="P23" s="11" t="s">
        <v>31</v>
      </c>
      <c r="Q23" s="12"/>
      <c r="R23" s="13">
        <f>N23*(100-Q23)/100</f>
        <v>41654</v>
      </c>
      <c r="S23" s="35" t="s">
        <v>32</v>
      </c>
    </row>
    <row r="24" spans="1:19" ht="14.25" customHeight="1" x14ac:dyDescent="0.25">
      <c r="A24" s="27" t="s">
        <v>66</v>
      </c>
      <c r="B24" s="17"/>
      <c r="C24" s="17"/>
      <c r="D24" s="17"/>
      <c r="E24" s="17"/>
      <c r="F24" s="17"/>
      <c r="G24" s="17"/>
      <c r="H24" s="17"/>
      <c r="I24" s="17"/>
      <c r="J24" s="17"/>
      <c r="K24" s="17"/>
      <c r="L24" s="17"/>
      <c r="M24" s="17"/>
      <c r="N24" s="17"/>
      <c r="O24" s="17"/>
      <c r="P24" s="17"/>
      <c r="Q24" s="17"/>
      <c r="R24" s="18"/>
      <c r="S24"/>
    </row>
    <row r="25" spans="1:19" ht="15.6" x14ac:dyDescent="0.25">
      <c r="A25" s="22" t="s">
        <v>67</v>
      </c>
      <c r="B25" s="22"/>
      <c r="C25" s="22"/>
      <c r="D25" s="22"/>
      <c r="E25" s="22"/>
      <c r="F25" s="22"/>
      <c r="G25" s="22"/>
      <c r="H25" s="22"/>
      <c r="I25" s="22"/>
      <c r="J25" s="22"/>
      <c r="K25" s="22"/>
      <c r="L25" s="22"/>
      <c r="M25" s="22"/>
      <c r="N25" s="22"/>
      <c r="O25" s="22"/>
      <c r="P25" s="22"/>
      <c r="Q25" s="22"/>
      <c r="R25" s="22"/>
      <c r="S25" s="22"/>
    </row>
    <row r="26" spans="1:19" ht="55.2" x14ac:dyDescent="0.25">
      <c r="A26" s="23">
        <v>8</v>
      </c>
      <c r="B26" s="29" t="s">
        <v>68</v>
      </c>
      <c r="C26" s="29" t="s">
        <v>47</v>
      </c>
      <c r="D26" s="30">
        <v>23009</v>
      </c>
      <c r="E26" s="31" t="s">
        <v>54</v>
      </c>
      <c r="F26" s="31" t="s">
        <v>29</v>
      </c>
      <c r="G26" s="9" t="s">
        <v>69</v>
      </c>
      <c r="H26" s="8" t="s">
        <v>18</v>
      </c>
      <c r="I26" s="9">
        <v>70</v>
      </c>
      <c r="J26" s="8" t="s">
        <v>50</v>
      </c>
      <c r="K26" s="8">
        <v>30000</v>
      </c>
      <c r="L26" s="32">
        <v>1</v>
      </c>
      <c r="M26" s="8">
        <f>L26*K26</f>
        <v>30000</v>
      </c>
      <c r="N26" s="8">
        <f>M26*1.18</f>
        <v>35400</v>
      </c>
      <c r="O26" s="33" t="s">
        <v>20</v>
      </c>
      <c r="P26" s="33" t="s">
        <v>31</v>
      </c>
      <c r="Q26" s="34"/>
      <c r="R26" s="13">
        <f>N26*(100-Q26)/100</f>
        <v>35400</v>
      </c>
      <c r="S26" s="36" t="s">
        <v>32</v>
      </c>
    </row>
    <row r="27" spans="1:19" ht="14.25" customHeight="1" x14ac:dyDescent="0.25">
      <c r="A27" s="27" t="s">
        <v>70</v>
      </c>
      <c r="B27" s="17"/>
      <c r="C27" s="17"/>
      <c r="D27" s="17"/>
      <c r="E27" s="17"/>
      <c r="F27" s="17"/>
      <c r="G27" s="17"/>
      <c r="H27" s="17"/>
      <c r="I27" s="17"/>
      <c r="J27" s="17"/>
      <c r="K27" s="17"/>
      <c r="L27" s="17"/>
      <c r="M27" s="17"/>
      <c r="N27" s="17"/>
      <c r="O27" s="17"/>
      <c r="P27" s="17"/>
      <c r="Q27" s="17"/>
      <c r="R27" s="18"/>
      <c r="S27"/>
    </row>
    <row r="28" spans="1:19" ht="16.8" x14ac:dyDescent="0.3">
      <c r="A28" s="14" t="s">
        <v>22</v>
      </c>
      <c r="B28" s="15"/>
      <c r="C28" s="15"/>
      <c r="D28" s="15"/>
      <c r="E28" s="15"/>
      <c r="F28" s="15"/>
      <c r="G28" s="15"/>
      <c r="H28" s="15"/>
      <c r="I28" s="15"/>
      <c r="J28" s="15"/>
      <c r="K28" s="15"/>
      <c r="L28" s="37"/>
      <c r="M28" s="38"/>
      <c r="N28"/>
      <c r="O28" s="39"/>
      <c r="R28" s="40"/>
      <c r="S2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Zohar</cp:lastModifiedBy>
  <dcterms:created xsi:type="dcterms:W3CDTF">2025-07-09T10:43:37Z</dcterms:created>
  <dcterms:modified xsi:type="dcterms:W3CDTF">2025-07-10T03:44:36Z</dcterms:modified>
</cp:coreProperties>
</file>