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09C6875B-D60E-47A6-BB52-02AA0416DEAD}" xr6:coauthVersionLast="47" xr6:coauthVersionMax="47" xr10:uidLastSave="{00000000-0000-0000-0000-000000000000}"/>
  <bookViews>
    <workbookView xWindow="-108" yWindow="-108" windowWidth="23256" windowHeight="12576" xr2:uid="{E73EC651-F07D-4864-97CC-059861FB014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9" i="1"/>
  <c r="N9" i="1" s="1"/>
  <c r="M8" i="1"/>
  <c r="N8" i="1" s="1"/>
  <c r="Q8" i="1" s="1"/>
  <c r="M5" i="1"/>
  <c r="N5" i="1" s="1"/>
  <c r="Q5" i="1" s="1"/>
</calcChain>
</file>

<file path=xl/sharedStrings.xml><?xml version="1.0" encoding="utf-8"?>
<sst xmlns="http://schemas.openxmlformats.org/spreadsheetml/2006/main" count="51" uniqueCount="46">
  <si>
    <t xml:space="preserve">משתתפים:מירב הלפמן- מנכ"לית העירייה, רו"ח צחי בן אדרת-גזבר העירייה  , עו"ד ענת סמסונוב - לשכה משפטית, רחלי רם - רכזת הוועדה 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</si>
  <si>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</si>
  <si>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</si>
  <si>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</si>
  <si>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</si>
  <si>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</si>
  <si>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</si>
  <si>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</si>
  <si>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</si>
  <si>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</si>
  <si>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</si>
  <si>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</si>
  <si>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</si>
  <si>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</si>
  <si>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</si>
  <si>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</si>
  <si>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סה"כ שכ"ט מירבי מאושר להתקשרות  (כולל מע"מ)</t>
  </si>
  <si>
    <t>סטטוס טיפול</t>
  </si>
  <si>
    <t xml:space="preserve">החלטה מס' 2025-10.1  </t>
  </si>
  <si>
    <t>הגדלה- שירותי ייעוץ כלכלי (רווחה)</t>
  </si>
  <si>
    <t>צחי בן אדרת-גזבר העירייה</t>
  </si>
  <si>
    <t>יעוץ רווחתי</t>
  </si>
  <si>
    <t>כספים</t>
  </si>
  <si>
    <t xml:space="preserve">ו.ר.ד חשבונאות וניהול בע"מ </t>
  </si>
  <si>
    <t>כן</t>
  </si>
  <si>
    <t>סכום שעתי</t>
  </si>
  <si>
    <t>אושרה ההצעה להגדלה לפי סעיף 3.21 לנוהל התקשרויות</t>
  </si>
  <si>
    <t>אושר  פה אחד בסבב מיילים</t>
  </si>
  <si>
    <t>נא לפנות ללשכה המשפטית לחידוש   חוזה</t>
  </si>
  <si>
    <t xml:space="preserve"> הגדלה- היועצת מומחית לתחום הרווחה. יידע ספציפי.נדרש להגדיל מאחר ומדובר על המשך העבודה הקודמת שלא הסתיימה עד תומה.נדרשת הגדלה לבקשה אשר אושרה בועדת התקשרויות 2023-50-02 מתאריך  16.11.23  הגדלה מס' 1 חוזה מס' 457/23</t>
  </si>
  <si>
    <t>החלטה מס' 2025-10.2</t>
  </si>
  <si>
    <t>כתיבת הסכם וליווי משפטי בין העירייה ליזמי תמ"ל 1088 לנושא של עירוב שימושים - הקמת מוסדות ציבור עבור העירייה</t>
  </si>
  <si>
    <t>לשכת מנכל</t>
  </si>
  <si>
    <t>יעוץ משפטי</t>
  </si>
  <si>
    <t>מנכ"לית העירייה</t>
  </si>
  <si>
    <t>רונן כהן- שור משרד עורכי דין</t>
  </si>
  <si>
    <t>סכום לפרויקט</t>
  </si>
  <si>
    <t>אושרה ההצעה עם הציון המשוקלל הגבוה ביותר</t>
  </si>
  <si>
    <t>אושר פה אחד בסבב מיילים</t>
  </si>
  <si>
    <t>נא לפנות ללשכה המשפטית להכנת חוזה</t>
  </si>
  <si>
    <t>הררי טויסטר ושות'</t>
  </si>
  <si>
    <t>שרקון, בן עמי, אשר ושות' עורכי דין</t>
  </si>
  <si>
    <t>מדובר בהכנת הסכמים וליווי משפטי בנושא של הקמת מוסדות ציבור עבור העירייה במגרשים בהם יש עירוב שימושים.עקב הגדלה בתכולת העבודה מבקשים לבטל החלטה קודמת שאושרה בועדת התקשרויות מספר 2025-7/2 בסבב מיילים, ולאשר את ההצעה הזו.  
נעשתה פניה ל-3 משרדי עורכי דין בלבד הואיל ומדובר בהתמחות ספציפית - לסוג ההסכם הזה. רונן כהן-שור נבחר לאור העובדה שהציון המשוקלל שלו הוא הגבוה ביותר.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</si>
  <si>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</si>
  <si>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 xml:space="preserve">
</t>
  </si>
  <si>
    <t>פרוטוקול ועדת התקשרויות בסבב מיילים    מס' 2025-10     תאריך:6/4/25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</si>
</sst>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rial"/>
      <family val="2"/>
      <charset val="177"/>
      <scheme val="minor"/>
    </font>
    <font>
      <sz val="1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7">
    <xf numFmtId="0" fontId="0" fillId="0" borderId="0" xfId="0"/>
    <xf numFmtId="165" fontId="9" fillId="6" borderId="1" xfId="3" applyNumberFormat="1" applyFont="1" applyFill="1" applyBorder="1" applyAlignment="1">
      <alignment horizontal="center" vertical="center" wrapText="1" readingOrder="2"/>
    </xf>
    <xf numFmtId="1" fontId="7" fillId="6" borderId="1" xfId="2" applyNumberFormat="1" applyFont="1" applyFill="1" applyBorder="1" applyAlignment="1">
      <alignment horizontal="center" vertical="center" wrapText="1" readingOrder="2"/>
    </xf>
    <xf numFmtId="3" fontId="6" fillId="6" borderId="1" xfId="0" applyNumberFormat="1" applyFont="1" applyFill="1" applyBorder="1" applyAlignment="1">
      <alignment horizontal="center" vertical="center" wrapText="1" readingOrder="2"/>
    </xf>
    <xf numFmtId="165" fontId="10" fillId="6" borderId="1" xfId="3" applyNumberFormat="1" applyFont="1" applyFill="1" applyBorder="1" applyAlignment="1">
      <alignment horizontal="center" vertical="center" wrapText="1" readingOrder="2"/>
    </xf>
    <xf numFmtId="0" fontId="10" fillId="0" borderId="1" xfId="3" applyFont="1" applyFill="1" applyBorder="1" applyAlignment="1">
      <alignment horizontal="right" vertical="center" wrapText="1" readingOrder="2"/>
    </xf>
    <xf numFmtId="165" fontId="9" fillId="5" borderId="1" xfId="3" applyNumberFormat="1" applyFont="1" applyFill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165" fontId="9" fillId="0" borderId="1" xfId="3" applyNumberFormat="1" applyFont="1" applyFill="1" applyBorder="1" applyAlignment="1">
      <alignment horizontal="center" vertical="center" wrapText="1" readingOrder="2"/>
    </xf>
    <xf numFmtId="165" fontId="10" fillId="0" borderId="1" xfId="3" applyNumberFormat="1" applyFont="1" applyFill="1" applyBorder="1" applyAlignment="1">
      <alignment horizontal="center" vertical="center" wrapText="1" readingOrder="2"/>
    </xf>
    <xf numFmtId="1" fontId="7" fillId="5" borderId="1" xfId="2" applyNumberFormat="1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0" borderId="0" xfId="0" applyFont="1" applyAlignment="1">
      <alignment horizontal="right" vertical="center" readingOrder="2"/>
    </xf>
    <xf numFmtId="0" fontId="15" fillId="0" borderId="0" xfId="0" applyFont="1"/>
    <xf numFmtId="0" fontId="0" fillId="0" borderId="0" xfId="0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4" fillId="0" borderId="6" xfId="0" applyFont="1" applyBorder="1" applyAlignment="1">
      <alignment vertical="center" wrapText="1" readingOrder="2"/>
    </xf>
    <xf numFmtId="0" fontId="4" fillId="5" borderId="4" xfId="0" applyFont="1" applyFill="1" applyBorder="1" applyAlignment="1">
      <alignment vertical="center" wrapText="1" readingOrder="2"/>
    </xf>
    <xf numFmtId="0" fontId="4" fillId="5" borderId="8" xfId="0" applyFont="1" applyFill="1" applyBorder="1" applyAlignment="1">
      <alignment vertical="center" wrapText="1" readingOrder="2"/>
    </xf>
    <xf numFmtId="165" fontId="5" fillId="7" borderId="4" xfId="0" applyNumberFormat="1" applyFont="1" applyFill="1" applyBorder="1" applyAlignment="1">
      <alignment vertical="center" wrapText="1" readingOrder="2"/>
    </xf>
    <xf numFmtId="165" fontId="5" fillId="7" borderId="8" xfId="0" applyNumberFormat="1" applyFont="1" applyFill="1" applyBorder="1" applyAlignment="1">
      <alignment vertical="center" wrapText="1" readingOrder="2"/>
    </xf>
    <xf numFmtId="0" fontId="12" fillId="5" borderId="4" xfId="0" applyFont="1" applyFill="1" applyBorder="1" applyAlignment="1">
      <alignment vertical="center" wrapText="1" readingOrder="2"/>
    </xf>
    <xf numFmtId="0" fontId="12" fillId="5" borderId="8" xfId="0" applyFont="1" applyFill="1" applyBorder="1" applyAlignment="1">
      <alignment vertical="center" wrapText="1" readingOrder="2"/>
    </xf>
    <xf numFmtId="0" fontId="7" fillId="5" borderId="4" xfId="0" applyFont="1" applyFill="1" applyBorder="1" applyAlignment="1">
      <alignment vertical="center" wrapText="1" readingOrder="2"/>
    </xf>
    <xf numFmtId="0" fontId="7" fillId="5" borderId="8" xfId="0" applyFont="1" applyFill="1" applyBorder="1" applyAlignment="1">
      <alignment vertical="center" wrapText="1" readingOrder="2"/>
    </xf>
    <xf numFmtId="0" fontId="7" fillId="5" borderId="4" xfId="1" applyNumberFormat="1" applyFont="1" applyFill="1" applyBorder="1" applyAlignment="1">
      <alignment vertical="center" wrapText="1" readingOrder="2"/>
    </xf>
    <xf numFmtId="0" fontId="7" fillId="5" borderId="8" xfId="1" applyNumberFormat="1" applyFont="1" applyFill="1" applyBorder="1" applyAlignment="1">
      <alignment vertical="center" wrapText="1" readingOrder="2"/>
    </xf>
    <xf numFmtId="3" fontId="7" fillId="5" borderId="4" xfId="0" applyNumberFormat="1" applyFont="1" applyFill="1" applyBorder="1" applyAlignment="1">
      <alignment vertical="center" wrapText="1" readingOrder="2"/>
    </xf>
    <xf numFmtId="3" fontId="7" fillId="5" borderId="8" xfId="0" applyNumberFormat="1" applyFont="1" applyFill="1" applyBorder="1" applyAlignment="1">
      <alignment vertical="center" wrapText="1" readingOrder="2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vertical="center" wrapText="1" readingOrder="2"/>
    </xf>
    <xf numFmtId="0" fontId="4" fillId="0" borderId="5" xfId="0" applyFont="1" applyBorder="1" applyAlignment="1">
      <alignment vertical="center" readingOrder="2"/>
    </xf>
    <xf numFmtId="0" fontId="7" fillId="5" borderId="10" xfId="0" applyFont="1" applyFill="1" applyBorder="1" applyAlignment="1">
      <alignment vertical="center" wrapText="1" readingOrder="2"/>
    </xf>
    <xf numFmtId="0" fontId="7" fillId="5" borderId="11" xfId="0" applyFont="1" applyFill="1" applyBorder="1" applyAlignment="1">
      <alignment vertical="center" wrapText="1" readingOrder="2"/>
    </xf>
    <xf numFmtId="0" fontId="5" fillId="0" borderId="4" xfId="0" applyFont="1" applyBorder="1" applyAlignment="1">
      <alignment vertical="center" readingOrder="2"/>
    </xf>
    <xf numFmtId="0" fontId="5" fillId="0" borderId="8" xfId="0" applyFont="1" applyBorder="1" applyAlignment="1">
      <alignment vertical="center" readingOrder="2"/>
    </xf>
    <xf numFmtId="0" fontId="3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4" fillId="3" borderId="12" xfId="0" applyFont="1" applyFill="1" applyBorder="1" applyAlignment="1">
      <alignment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vertical="center" wrapText="1" readingOrder="2"/>
    </xf>
    <xf numFmtId="164" fontId="5" fillId="0" borderId="4" xfId="0" applyNumberFormat="1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7" fillId="5" borderId="8" xfId="0" applyFont="1" applyFill="1" applyBorder="1" applyAlignment="1">
      <alignment horizontal="center" vertical="center" wrapText="1" readingOrder="2"/>
    </xf>
    <xf numFmtId="3" fontId="7" fillId="5" borderId="8" xfId="0" applyNumberFormat="1" applyFont="1" applyFill="1" applyBorder="1" applyAlignment="1">
      <alignment horizontal="center" vertical="center" wrapText="1" readingOrder="2"/>
    </xf>
    <xf numFmtId="0" fontId="4" fillId="5" borderId="8" xfId="0" applyFont="1" applyFill="1" applyBorder="1" applyAlignment="1">
      <alignment horizontal="center" vertical="center" wrapText="1" readingOrder="2"/>
    </xf>
    <xf numFmtId="165" fontId="5" fillId="7" borderId="8" xfId="0" applyNumberFormat="1" applyFont="1" applyFill="1" applyBorder="1" applyAlignment="1">
      <alignment horizontal="center" vertical="center" wrapText="1" readingOrder="2"/>
    </xf>
    <xf numFmtId="0" fontId="11" fillId="5" borderId="8" xfId="0" applyFont="1" applyFill="1" applyBorder="1" applyAlignment="1">
      <alignment horizontal="center" wrapText="1"/>
    </xf>
    <xf numFmtId="49" fontId="5" fillId="4" borderId="6" xfId="0" applyNumberFormat="1" applyFont="1" applyFill="1" applyBorder="1" applyAlignment="1">
      <alignment vertical="center" readingOrder="2"/>
    </xf>
    <xf numFmtId="49" fontId="5" fillId="4" borderId="7" xfId="0" applyNumberFormat="1" applyFont="1" applyFill="1" applyBorder="1" applyAlignment="1">
      <alignment vertical="center" readingOrder="2"/>
    </xf>
    <xf numFmtId="0" fontId="5" fillId="0" borderId="10" xfId="0" applyFont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vertical="center" wrapText="1" readingOrder="2"/>
    </xf>
    <xf numFmtId="49" fontId="5" fillId="4" borderId="13" xfId="0" applyNumberFormat="1" applyFont="1" applyFill="1" applyBorder="1" applyAlignment="1">
      <alignment vertical="center" readingOrder="2"/>
    </xf>
    <xf numFmtId="0" fontId="0" fillId="0" borderId="5" xfId="0" applyBorder="1" applyAlignment="1">
      <alignment readingOrder="2"/>
    </xf>
    <xf numFmtId="0" fontId="5" fillId="0" borderId="7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vertical="center" wrapText="1" readingOrder="2"/>
    </xf>
    <xf numFmtId="0" fontId="8" fillId="0" borderId="8" xfId="1" applyNumberFormat="1" applyFont="1" applyFill="1" applyBorder="1" applyAlignment="1">
      <alignment vertical="center" wrapText="1" readingOrder="2"/>
    </xf>
    <xf numFmtId="165" fontId="9" fillId="6" borderId="8" xfId="3" applyNumberFormat="1" applyFont="1" applyFill="1" applyBorder="1" applyAlignment="1">
      <alignment horizontal="center" vertical="center" wrapText="1" readingOrder="2"/>
    </xf>
    <xf numFmtId="0" fontId="7" fillId="6" borderId="8" xfId="0" applyFont="1" applyFill="1" applyBorder="1" applyAlignment="1">
      <alignment horizontal="center" vertical="center" wrapText="1" readingOrder="2"/>
    </xf>
    <xf numFmtId="1" fontId="7" fillId="6" borderId="8" xfId="2" applyNumberFormat="1" applyFont="1" applyFill="1" applyBorder="1" applyAlignment="1">
      <alignment horizontal="center" vertical="center" wrapText="1" readingOrder="2"/>
    </xf>
    <xf numFmtId="49" fontId="5" fillId="4" borderId="8" xfId="0" applyNumberFormat="1" applyFont="1" applyFill="1" applyBorder="1" applyAlignment="1">
      <alignment vertical="center" readingOrder="2"/>
    </xf>
    <xf numFmtId="49" fontId="5" fillId="4" borderId="9" xfId="0" applyNumberFormat="1" applyFont="1" applyFill="1" applyBorder="1" applyAlignment="1">
      <alignment vertical="center" readingOrder="2"/>
    </xf>
    <xf numFmtId="0" fontId="4" fillId="0" borderId="6" xfId="0" applyFont="1" applyBorder="1" applyAlignment="1">
      <alignment vertical="center" readingOrder="2"/>
    </xf>
    <xf numFmtId="0" fontId="6" fillId="0" borderId="4" xfId="0" applyFont="1" applyBorder="1" applyAlignment="1">
      <alignment horizontal="right" vertical="center" wrapText="1" readingOrder="2"/>
    </xf>
    <xf numFmtId="165" fontId="9" fillId="5" borderId="4" xfId="3" applyNumberFormat="1" applyFont="1" applyFill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165" fontId="9" fillId="0" borderId="4" xfId="3" applyNumberFormat="1" applyFont="1" applyFill="1" applyBorder="1" applyAlignment="1">
      <alignment horizontal="center" vertical="center" wrapText="1" readingOrder="2"/>
    </xf>
    <xf numFmtId="165" fontId="10" fillId="0" borderId="4" xfId="3" applyNumberFormat="1" applyFont="1" applyFill="1" applyBorder="1" applyAlignment="1">
      <alignment horizontal="center" vertical="center" wrapText="1" readingOrder="2"/>
    </xf>
    <xf numFmtId="1" fontId="7" fillId="5" borderId="4" xfId="2" applyNumberFormat="1" applyFont="1" applyFill="1" applyBorder="1" applyAlignment="1">
      <alignment horizontal="center" vertical="center" wrapText="1" readingOrder="2"/>
    </xf>
    <xf numFmtId="0" fontId="0" fillId="0" borderId="7" xfId="0" applyBorder="1"/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DC93-6593-4C6D-9D09-E52493AC5427}">
  <dimension ref="A1:R25"/>
  <sheetViews>
    <sheetView rightToLeft="1" tabSelected="1" zoomScale="60" zoomScaleNormal="60" workbookViewId="0">
      <selection activeCell="J20" sqref="J20"/>
    </sheetView>
  </sheetViews>
  <sheetFormatPr defaultRowHeight="13.8" x14ac:dyDescent="0.25"/>
  <cols>
    <col min="1" max="1" width="3.3984375" bestFit="1" customWidth="1"/>
    <col min="2" max="2" width="40.19921875" bestFit="1" customWidth="1"/>
    <col min="3" max="3" width="14.8984375" customWidth="1"/>
    <col min="4" max="4" width="13.09765625" customWidth="1"/>
    <col min="7" max="7" width="13.09765625" customWidth="1"/>
    <col min="10" max="10" width="12.5" customWidth="1"/>
    <col min="11" max="11" width="13.5" bestFit="1" customWidth="1"/>
    <col min="12" max="12" width="8" bestFit="1" customWidth="1"/>
    <col min="13" max="14" width="11.8984375" bestFit="1" customWidth="1"/>
    <col min="17" max="17" width="14.19921875" customWidth="1"/>
    <col min="18" max="18" width="9.59765625" customWidth="1"/>
  </cols>
  <sheetData>
    <row r="1" spans="1:18" ht="21.6" thickBot="1" x14ac:dyDescent="0.3">
      <c r="A1" s="33" t="s">
        <v>45</v>
      </c>
      <c r="B1" s="34"/>
      <c r="C1" s="34"/>
      <c r="D1" s="34"/>
      <c r="E1" s="34"/>
      <c r="F1" s="34"/>
      <c r="G1" s="34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7" customHeight="1" x14ac:dyDescent="0.25">
      <c r="A2" s="57" t="s">
        <v>0</v>
      </c>
      <c r="B2" s="58"/>
      <c r="C2" s="35"/>
      <c r="D2" s="35"/>
      <c r="E2" s="35"/>
      <c r="F2" s="35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8" ht="78" x14ac:dyDescent="0.25">
      <c r="A3" s="60"/>
      <c r="B3" s="61" t="s">
        <v>1</v>
      </c>
      <c r="C3" s="56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4" t="s">
        <v>8</v>
      </c>
      <c r="J3" s="44" t="s">
        <v>9</v>
      </c>
      <c r="K3" s="44" t="s">
        <v>10</v>
      </c>
      <c r="L3" s="45" t="s">
        <v>11</v>
      </c>
      <c r="M3" s="46" t="s">
        <v>12</v>
      </c>
      <c r="N3" s="47" t="s">
        <v>13</v>
      </c>
      <c r="O3" s="44" t="s">
        <v>14</v>
      </c>
      <c r="P3" s="44" t="s">
        <v>15</v>
      </c>
      <c r="Q3" s="48" t="s">
        <v>16</v>
      </c>
      <c r="R3" s="44" t="s">
        <v>17</v>
      </c>
    </row>
    <row r="4" spans="1:18" ht="15.6" x14ac:dyDescent="0.25">
      <c r="A4" s="59" t="s">
        <v>18</v>
      </c>
      <c r="B4" s="5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1:18" ht="79.2" x14ac:dyDescent="0.25">
      <c r="A5" s="39">
        <v>1</v>
      </c>
      <c r="B5" s="62" t="s">
        <v>19</v>
      </c>
      <c r="C5" s="49" t="s">
        <v>20</v>
      </c>
      <c r="D5" s="63">
        <v>1621000750</v>
      </c>
      <c r="E5" s="50" t="s">
        <v>21</v>
      </c>
      <c r="F5" s="50" t="s">
        <v>22</v>
      </c>
      <c r="G5" s="64" t="s">
        <v>23</v>
      </c>
      <c r="H5" s="64" t="s">
        <v>24</v>
      </c>
      <c r="I5" s="65">
        <v>100</v>
      </c>
      <c r="J5" s="64" t="s">
        <v>25</v>
      </c>
      <c r="K5" s="64">
        <v>200</v>
      </c>
      <c r="L5" s="66">
        <v>100</v>
      </c>
      <c r="M5" s="64">
        <f>L5*K5</f>
        <v>20000</v>
      </c>
      <c r="N5" s="64">
        <f>M5*1.18</f>
        <v>23600</v>
      </c>
      <c r="O5" s="51" t="s">
        <v>26</v>
      </c>
      <c r="P5" s="51" t="s">
        <v>27</v>
      </c>
      <c r="Q5" s="52" t="e">
        <f>N5*(100-#REF!)/100</f>
        <v>#REF!</v>
      </c>
      <c r="R5" s="53" t="s">
        <v>28</v>
      </c>
    </row>
    <row r="6" spans="1:18" ht="14.25" customHeight="1" x14ac:dyDescent="0.25">
      <c r="A6" s="6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8" ht="28.5" customHeight="1" x14ac:dyDescent="0.25">
      <c r="A7" s="67" t="s">
        <v>30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ht="28.5" customHeight="1" x14ac:dyDescent="0.25">
      <c r="A8" s="39">
        <v>2</v>
      </c>
      <c r="B8" s="37" t="s">
        <v>31</v>
      </c>
      <c r="C8" s="27" t="s">
        <v>32</v>
      </c>
      <c r="D8" s="29">
        <v>2490052751</v>
      </c>
      <c r="E8" s="31" t="s">
        <v>33</v>
      </c>
      <c r="F8" s="31" t="s">
        <v>34</v>
      </c>
      <c r="G8" s="1" t="s">
        <v>35</v>
      </c>
      <c r="H8" s="1" t="s">
        <v>24</v>
      </c>
      <c r="I8" s="3">
        <v>100</v>
      </c>
      <c r="J8" s="1" t="s">
        <v>36</v>
      </c>
      <c r="K8" s="4">
        <v>52542</v>
      </c>
      <c r="L8" s="2">
        <v>1</v>
      </c>
      <c r="M8" s="1">
        <f>L8*K8</f>
        <v>52542</v>
      </c>
      <c r="N8" s="1">
        <f>M8*1.18</f>
        <v>61999.56</v>
      </c>
      <c r="O8" s="21" t="s">
        <v>37</v>
      </c>
      <c r="P8" s="21" t="s">
        <v>38</v>
      </c>
      <c r="Q8" s="23" t="e">
        <f>N8*(100-#REF!)/100</f>
        <v>#REF!</v>
      </c>
      <c r="R8" s="25" t="s">
        <v>39</v>
      </c>
    </row>
    <row r="9" spans="1:18" ht="30" x14ac:dyDescent="0.25">
      <c r="A9" s="40"/>
      <c r="B9" s="38"/>
      <c r="C9" s="28"/>
      <c r="D9" s="30"/>
      <c r="E9" s="32"/>
      <c r="F9" s="32"/>
      <c r="G9" s="5" t="s">
        <v>40</v>
      </c>
      <c r="H9" s="6" t="s">
        <v>24</v>
      </c>
      <c r="I9" s="7">
        <v>83</v>
      </c>
      <c r="J9" s="8" t="s">
        <v>36</v>
      </c>
      <c r="K9" s="9">
        <v>70000</v>
      </c>
      <c r="L9" s="10">
        <v>1</v>
      </c>
      <c r="M9" s="6">
        <f t="shared" ref="M9:M10" si="0">L9*K9</f>
        <v>70000</v>
      </c>
      <c r="N9" s="6">
        <f t="shared" ref="N9:N10" si="1">M9*1.18</f>
        <v>82600</v>
      </c>
      <c r="O9" s="22"/>
      <c r="P9" s="22"/>
      <c r="Q9" s="24"/>
      <c r="R9" s="26"/>
    </row>
    <row r="10" spans="1:18" ht="45" x14ac:dyDescent="0.25">
      <c r="A10" s="40"/>
      <c r="B10" s="38"/>
      <c r="C10" s="28"/>
      <c r="D10" s="30"/>
      <c r="E10" s="32"/>
      <c r="F10" s="32"/>
      <c r="G10" s="70" t="s">
        <v>41</v>
      </c>
      <c r="H10" s="71" t="s">
        <v>24</v>
      </c>
      <c r="I10" s="72">
        <v>53</v>
      </c>
      <c r="J10" s="73" t="s">
        <v>36</v>
      </c>
      <c r="K10" s="74">
        <v>160000</v>
      </c>
      <c r="L10" s="75">
        <v>1</v>
      </c>
      <c r="M10" s="71">
        <f t="shared" si="0"/>
        <v>160000</v>
      </c>
      <c r="N10" s="71">
        <f t="shared" si="1"/>
        <v>188800</v>
      </c>
      <c r="O10" s="22"/>
      <c r="P10" s="22"/>
      <c r="Q10" s="24"/>
      <c r="R10" s="26"/>
    </row>
    <row r="11" spans="1:18" ht="30.75" customHeight="1" x14ac:dyDescent="0.25">
      <c r="A11" s="36" t="s">
        <v>42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 t="s">
        <v>44</v>
      </c>
      <c r="N11" s="20"/>
      <c r="O11" s="20"/>
      <c r="P11" s="20"/>
      <c r="Q11" s="20"/>
      <c r="R11" s="76"/>
    </row>
    <row r="12" spans="1:18" x14ac:dyDescent="0.25">
      <c r="A12" s="13" t="s">
        <v>43</v>
      </c>
    </row>
    <row r="13" spans="1:18" ht="16.8" x14ac:dyDescent="0.3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8" ht="15" x14ac:dyDescent="0.25">
      <c r="B14" s="11"/>
      <c r="C14" s="12"/>
      <c r="D14" s="11"/>
      <c r="E14" s="11"/>
      <c r="F14" s="11"/>
      <c r="G14" s="11"/>
      <c r="H14" s="11"/>
      <c r="I14" s="11"/>
      <c r="J14" s="11"/>
      <c r="K14" s="11"/>
    </row>
    <row r="15" spans="1:18" ht="15" x14ac:dyDescent="0.25">
      <c r="B15" s="11"/>
      <c r="C15" s="12"/>
      <c r="D15" s="11"/>
      <c r="E15" s="11"/>
      <c r="F15" s="11"/>
      <c r="G15" s="11"/>
      <c r="H15" s="11"/>
      <c r="I15" s="11"/>
      <c r="J15" s="11"/>
      <c r="K15" s="11"/>
    </row>
    <row r="16" spans="1:18" ht="15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3" ht="15" x14ac:dyDescent="0.25">
      <c r="B17" s="11"/>
      <c r="C17" s="12"/>
      <c r="D17" s="11"/>
      <c r="E17" s="11"/>
      <c r="F17" s="11"/>
      <c r="G17" s="11"/>
      <c r="H17" s="11"/>
      <c r="I17" s="11"/>
      <c r="J17" s="11"/>
      <c r="K17" s="11"/>
    </row>
    <row r="18" spans="2:13" ht="15.6" x14ac:dyDescent="0.25">
      <c r="B18" s="11"/>
      <c r="C18" s="17"/>
      <c r="D18" s="11"/>
      <c r="E18" s="11"/>
      <c r="F18" s="11"/>
      <c r="G18" s="11"/>
      <c r="H18" s="11"/>
      <c r="I18" s="11"/>
      <c r="J18" s="11"/>
      <c r="K18" s="11"/>
      <c r="M18" s="18"/>
    </row>
    <row r="19" spans="2:13" ht="15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M19" s="18"/>
    </row>
    <row r="20" spans="2:13" ht="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18"/>
    </row>
    <row r="21" spans="2:13" ht="15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M21" s="18"/>
    </row>
    <row r="22" spans="2:13" x14ac:dyDescent="0.25">
      <c r="M22" s="18"/>
    </row>
    <row r="24" spans="2:13" x14ac:dyDescent="0.25">
      <c r="M24" s="18"/>
    </row>
    <row r="25" spans="2:13" ht="14.4" x14ac:dyDescent="0.25">
      <c r="M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2025-07-09T10:43:37Z</dcterms:created>
  <dcterms:modified xsi:type="dcterms:W3CDTF">2025-07-10T03:34:40Z</dcterms:modified>
</cp:coreProperties>
</file>