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8CBB12C6-F2DB-4385-8B40-0737487E48D9}" xr6:coauthVersionLast="47" xr6:coauthVersionMax="47" xr10:uidLastSave="{00000000-0000-0000-0000-000000000000}"/>
  <bookViews>
    <workbookView xWindow="-108" yWindow="-108" windowWidth="23256" windowHeight="12576" xr2:uid="{1552A5FA-DE35-4271-A297-24B836C7CA2E}"/>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4" i="1" l="1"/>
  <c r="N184" i="1" s="1"/>
  <c r="R184" i="1" s="1"/>
  <c r="M181" i="1"/>
  <c r="N181" i="1" s="1"/>
  <c r="M180" i="1"/>
  <c r="N180" i="1" s="1"/>
  <c r="M179" i="1"/>
  <c r="N179" i="1" s="1"/>
  <c r="M178" i="1"/>
  <c r="N178" i="1" s="1"/>
  <c r="R178" i="1" s="1"/>
  <c r="M175" i="1"/>
  <c r="N175" i="1" s="1"/>
  <c r="M174" i="1"/>
  <c r="N174" i="1" s="1"/>
  <c r="M173" i="1"/>
  <c r="N173" i="1" s="1"/>
  <c r="M172" i="1"/>
  <c r="N172" i="1" s="1"/>
  <c r="R172" i="1" s="1"/>
  <c r="M169" i="1"/>
  <c r="N169" i="1" s="1"/>
  <c r="M168" i="1"/>
  <c r="N168" i="1" s="1"/>
  <c r="M167" i="1"/>
  <c r="N167" i="1" s="1"/>
  <c r="M166" i="1"/>
  <c r="N166" i="1" s="1"/>
  <c r="R166" i="1" s="1"/>
  <c r="M163" i="1"/>
  <c r="N163" i="1" s="1"/>
  <c r="M162" i="1"/>
  <c r="N162" i="1" s="1"/>
  <c r="M161" i="1"/>
  <c r="N161" i="1" s="1"/>
  <c r="R161" i="1" s="1"/>
  <c r="M158" i="1"/>
  <c r="N158" i="1" s="1"/>
  <c r="M157" i="1"/>
  <c r="N157" i="1" s="1"/>
  <c r="M156" i="1"/>
  <c r="N156" i="1" s="1"/>
  <c r="R156" i="1" s="1"/>
  <c r="M153" i="1"/>
  <c r="N153" i="1" s="1"/>
  <c r="M152" i="1"/>
  <c r="N152" i="1" s="1"/>
  <c r="M151" i="1"/>
  <c r="N151" i="1" s="1"/>
  <c r="M150" i="1"/>
  <c r="N150" i="1" s="1"/>
  <c r="R150" i="1" s="1"/>
  <c r="M147" i="1"/>
  <c r="N147" i="1" s="1"/>
  <c r="M146" i="1"/>
  <c r="N146" i="1" s="1"/>
  <c r="M145" i="1"/>
  <c r="N145" i="1" s="1"/>
  <c r="R145" i="1" s="1"/>
  <c r="M142" i="1"/>
  <c r="N142" i="1" s="1"/>
  <c r="M141" i="1"/>
  <c r="N141" i="1" s="1"/>
  <c r="M140" i="1"/>
  <c r="N140" i="1" s="1"/>
  <c r="R140" i="1" s="1"/>
  <c r="M137" i="1"/>
  <c r="N137" i="1" s="1"/>
  <c r="M136" i="1"/>
  <c r="N136" i="1" s="1"/>
  <c r="M135" i="1"/>
  <c r="N135" i="1" s="1"/>
  <c r="R135" i="1" s="1"/>
  <c r="M132" i="1"/>
  <c r="N132" i="1" s="1"/>
  <c r="M131" i="1"/>
  <c r="N131" i="1" s="1"/>
  <c r="M130" i="1"/>
  <c r="N130" i="1" s="1"/>
  <c r="M129" i="1"/>
  <c r="N129" i="1" s="1"/>
  <c r="R129" i="1" s="1"/>
  <c r="M126" i="1"/>
  <c r="N126" i="1" s="1"/>
  <c r="M125" i="1"/>
  <c r="N125" i="1" s="1"/>
  <c r="M124" i="1"/>
  <c r="N124" i="1" s="1"/>
  <c r="M123" i="1"/>
  <c r="N123" i="1" s="1"/>
  <c r="R123" i="1" s="1"/>
  <c r="M120" i="1"/>
  <c r="N120" i="1" s="1"/>
  <c r="R120" i="1" s="1"/>
  <c r="M117" i="1"/>
  <c r="N117" i="1" s="1"/>
  <c r="R117" i="1" s="1"/>
  <c r="M114" i="1"/>
  <c r="N114" i="1" s="1"/>
  <c r="R114" i="1" s="1"/>
  <c r="M111" i="1"/>
  <c r="N111" i="1" s="1"/>
  <c r="R111" i="1" s="1"/>
  <c r="M108" i="1"/>
  <c r="N108" i="1" s="1"/>
  <c r="M107" i="1"/>
  <c r="N107" i="1" s="1"/>
  <c r="M106" i="1"/>
  <c r="N106" i="1" s="1"/>
  <c r="M105" i="1"/>
  <c r="N105" i="1" s="1"/>
  <c r="M104" i="1"/>
  <c r="N104" i="1" s="1"/>
  <c r="R104" i="1" s="1"/>
  <c r="M101" i="1"/>
  <c r="N101" i="1" s="1"/>
  <c r="M100" i="1"/>
  <c r="N100" i="1" s="1"/>
  <c r="M99" i="1"/>
  <c r="N99" i="1" s="1"/>
  <c r="M98" i="1"/>
  <c r="N98" i="1" s="1"/>
  <c r="M97" i="1"/>
  <c r="N97" i="1" s="1"/>
  <c r="M96" i="1"/>
  <c r="N96" i="1" s="1"/>
  <c r="R96" i="1" s="1"/>
  <c r="M93" i="1"/>
  <c r="N93" i="1" s="1"/>
  <c r="R93" i="1" s="1"/>
  <c r="M90" i="1"/>
  <c r="N90" i="1" s="1"/>
  <c r="M89" i="1"/>
  <c r="N89" i="1" s="1"/>
  <c r="M88" i="1"/>
  <c r="N88" i="1" s="1"/>
  <c r="M87" i="1"/>
  <c r="N87" i="1" s="1"/>
  <c r="R87" i="1" s="1"/>
  <c r="M84" i="1"/>
  <c r="N84" i="1" s="1"/>
  <c r="M83" i="1"/>
  <c r="N83" i="1" s="1"/>
  <c r="M82" i="1"/>
  <c r="N82" i="1" s="1"/>
  <c r="M81" i="1"/>
  <c r="N81" i="1" s="1"/>
  <c r="R81" i="1" s="1"/>
  <c r="M78" i="1"/>
  <c r="N78" i="1" s="1"/>
  <c r="M77" i="1"/>
  <c r="N77" i="1" s="1"/>
  <c r="M76" i="1"/>
  <c r="N76" i="1" s="1"/>
  <c r="M75" i="1"/>
  <c r="N75" i="1" s="1"/>
  <c r="M74" i="1"/>
  <c r="N74" i="1" s="1"/>
  <c r="R74" i="1" s="1"/>
  <c r="M71" i="1"/>
  <c r="N71" i="1" s="1"/>
  <c r="M70" i="1"/>
  <c r="N70" i="1" s="1"/>
  <c r="M69" i="1"/>
  <c r="N69" i="1" s="1"/>
  <c r="M68" i="1"/>
  <c r="N68" i="1" s="1"/>
  <c r="M67" i="1"/>
  <c r="N67" i="1" s="1"/>
  <c r="R67" i="1" s="1"/>
  <c r="M64" i="1"/>
  <c r="N64" i="1" s="1"/>
  <c r="M63" i="1"/>
  <c r="N63" i="1" s="1"/>
  <c r="M62" i="1"/>
  <c r="N62" i="1" s="1"/>
  <c r="M61" i="1"/>
  <c r="N61" i="1" s="1"/>
  <c r="M60" i="1"/>
  <c r="N60" i="1" s="1"/>
  <c r="M59" i="1"/>
  <c r="N59" i="1" s="1"/>
  <c r="R59" i="1" s="1"/>
  <c r="M56" i="1"/>
  <c r="N56" i="1" s="1"/>
  <c r="M55" i="1"/>
  <c r="N55" i="1" s="1"/>
  <c r="M54" i="1"/>
  <c r="N54" i="1" s="1"/>
  <c r="R54" i="1" s="1"/>
  <c r="M51" i="1"/>
  <c r="N51" i="1" s="1"/>
  <c r="M50" i="1"/>
  <c r="N50" i="1" s="1"/>
  <c r="M49" i="1"/>
  <c r="N49" i="1" s="1"/>
  <c r="M48" i="1"/>
  <c r="N48" i="1" s="1"/>
  <c r="M47" i="1"/>
  <c r="N47" i="1" s="1"/>
  <c r="R47" i="1" s="1"/>
  <c r="M44" i="1"/>
  <c r="N44" i="1" s="1"/>
  <c r="M43" i="1"/>
  <c r="N43" i="1" s="1"/>
  <c r="M42" i="1"/>
  <c r="N42" i="1" s="1"/>
  <c r="M41" i="1"/>
  <c r="N41" i="1" s="1"/>
  <c r="R41" i="1" s="1"/>
  <c r="M38" i="1"/>
  <c r="N38" i="1" s="1"/>
  <c r="M37" i="1"/>
  <c r="N37" i="1" s="1"/>
  <c r="M36" i="1"/>
  <c r="N36" i="1" s="1"/>
  <c r="M35" i="1"/>
  <c r="N35" i="1" s="1"/>
  <c r="R35" i="1" s="1"/>
  <c r="M32" i="1"/>
  <c r="N32" i="1" s="1"/>
  <c r="M31" i="1"/>
  <c r="N31" i="1" s="1"/>
  <c r="M30" i="1"/>
  <c r="N30" i="1" s="1"/>
  <c r="M29" i="1"/>
  <c r="N29" i="1" s="1"/>
  <c r="R29" i="1" s="1"/>
  <c r="M26" i="1"/>
  <c r="N26" i="1" s="1"/>
  <c r="M25" i="1"/>
  <c r="N25" i="1" s="1"/>
  <c r="M24" i="1"/>
  <c r="N24" i="1" s="1"/>
  <c r="M23" i="1"/>
  <c r="N23" i="1" s="1"/>
  <c r="R23" i="1" s="1"/>
  <c r="M20" i="1"/>
  <c r="N20" i="1" s="1"/>
  <c r="M19" i="1"/>
  <c r="N19" i="1" s="1"/>
  <c r="M18" i="1"/>
  <c r="N18" i="1" s="1"/>
  <c r="M17" i="1"/>
  <c r="N17" i="1" s="1"/>
  <c r="R17" i="1" s="1"/>
  <c r="M14" i="1"/>
  <c r="N14" i="1" s="1"/>
  <c r="M13" i="1"/>
  <c r="N13" i="1" s="1"/>
  <c r="M12" i="1"/>
  <c r="N12" i="1" s="1"/>
  <c r="M11" i="1"/>
  <c r="N11" i="1" s="1"/>
  <c r="R11" i="1" s="1"/>
  <c r="M8" i="1"/>
  <c r="N8" i="1" s="1"/>
  <c r="M7" i="1"/>
  <c r="N7" i="1" s="1"/>
  <c r="M6" i="1"/>
  <c r="N6" i="1" s="1"/>
  <c r="M5" i="1"/>
  <c r="N5" i="1" s="1"/>
  <c r="R5" i="1" s="1"/>
</calcChain>
</file>

<file path=xl/sharedStrings.xml><?xml version="1.0" encoding="utf-8"?>
<sst xmlns="http://schemas.openxmlformats.org/spreadsheetml/2006/main" count="667" uniqueCount="232">
  <si>
    <t>משתתפים:מירב הלפמן - מנכ"לית העירייה, רו"ח איילת נהרי עובד , עו"ד ענת סמסונוב - לשכה משפטית,רחלי רם - רכזת הוועדה, מהנדסת העיר- עליזה זיידלר גרנות,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</si>
  <si>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</si>
  <si>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</si>
  <si>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</si>
  <si>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</si>
  <si>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</si>
  <si>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</si>
  <si>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</si>
  <si>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</si>
  <si>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</si>
  <si>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</si>
  <si>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</si>
  <si>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</si>
  <si>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</si>
  <si>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</si>
  <si>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</si>
  <si>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</si>
  <si>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</si>
  <si>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</si>
  <si>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החלטה מס  2025-5.1-01</t>
  </si>
  <si>
    <t>התאמת מבנה מע"ש למרכז תעסוקה וטיפול - יועץ איטום</t>
  </si>
  <si>
    <t>מיכאל זלדין - מנהל אגף מבני ציבור וסגן מהנדסת העיר</t>
  </si>
  <si>
    <t xml:space="preserve">יועץ איטום </t>
  </si>
  <si>
    <t>הנדסה</t>
  </si>
  <si>
    <t>צבי טל ושות' בע"מ</t>
  </si>
  <si>
    <t>כן</t>
  </si>
  <si>
    <t>סכום קבוע</t>
  </si>
  <si>
    <t>אושרה ההצעה עם הציון המשוקלל הגבוה ביותר</t>
  </si>
  <si>
    <t>אושר פה אחד</t>
  </si>
  <si>
    <t xml:space="preserve">לחדש חוזה </t>
  </si>
  <si>
    <t>גלאור מהנדסים</t>
  </si>
  <si>
    <t>אורי ענבל הנדסה בע"מ</t>
  </si>
  <si>
    <t>ג'אן ברקוביץ מהנדסים יועצים בע"מ</t>
  </si>
  <si>
    <t>פרויקט להתאמות במבנה מע"ש כפר סבא,( רח' המוביל,7 ) למרכז תעסוקה וטיפול כולל שינויים פנימיים וחיצוניים, שיפוצים כולל הריסות וטיפול במעטפת המבנה, התאמה לתקני בטיחות, הג"א תברואה נגישות ואסתטיקה, שיפור/החלפת של מערכות הנדסיות במבנה.
אומדן ביצוע משוער (עבודה קבלנית) מוערך בכ- 4,000,000ש"ח + מע"מ. ההצעה לפי מחיר קבוע</t>
  </si>
  <si>
    <t>החלטה מס' 2025-5.1-02</t>
  </si>
  <si>
    <t>התאמת מבנה מע"ש למרכז תעסוקה וטיפול - יעוץ אינסטלציה</t>
  </si>
  <si>
    <t>יעוץ אינסטלציה</t>
  </si>
  <si>
    <t>אוסאמה פרח מהנדסים יועצים</t>
  </si>
  <si>
    <t>אחוז מהיקף הפרויקט</t>
  </si>
  <si>
    <t>ל.קיז'נר מהנדסים ויועצים</t>
  </si>
  <si>
    <t>ש. עגנון ושות' בע"מ</t>
  </si>
  <si>
    <t>גרוסמן אלכסנדר מהנדסים יועצים בע"מ</t>
  </si>
  <si>
    <t>פרויקט להתאמות במבנה מע"ש כפר סבא,( רח' המוביל,7 ) למרכז תעסוקה וטיפול כולל שינויים פנימיים וחיצוניים, שיפוצים כולל הריסות וטיפול במעטפת המבנה, התאמה לתקני בטיחות, הג"א תברואה נגישות ואסתטיקה, שיפור/החלפת של מערכות הנדסיות במבנה.
אומדן ביצוע משוער (עבודה קבלנית) מוערך בכ-500,000 ש"ח + מע"מ.תשלום סופי ליועץ יהיה במעמד חשבון מצטבר סופי של העבודה הקבלנית.</t>
  </si>
  <si>
    <t>החלטה מס'2025-5.1-03</t>
  </si>
  <si>
    <t>התאמת מבנה מע"ש למרכז תעסוקה וטיפול יועץ אקוסטי</t>
  </si>
  <si>
    <t>יעוץ אקוסטי</t>
  </si>
  <si>
    <t>א.ע אקוסטיקה בע"מ</t>
  </si>
  <si>
    <t>האקוסטיקאים ת.ע יעוץ בע"מ</t>
  </si>
  <si>
    <t>רזאור הנדסה וייעוץ</t>
  </si>
  <si>
    <t>ארז ערן מהנדסים יועצי אקוסטיקה בע"מ</t>
  </si>
  <si>
    <t>החלטה מס'2025-5.1-04</t>
  </si>
  <si>
    <t>התאמת מבנה מע"ש למרכז תעסוקה וטיפול יעוץ בטיחות אש</t>
  </si>
  <si>
    <t>יעוץ בטיחות אש</t>
  </si>
  <si>
    <t>לבטח הנדסה ובטיחות בע"מ</t>
  </si>
  <si>
    <t>מכ לין בע"מ</t>
  </si>
  <si>
    <t>יוסי ברקי</t>
  </si>
  <si>
    <t>סייפטי גיא</t>
  </si>
  <si>
    <t>החלטה מס' 2025-5.1-05</t>
  </si>
  <si>
    <t>התאמת מבנה מע"ש למרכז תעסוקה וטיפול - יעוץ בידוד</t>
  </si>
  <si>
    <t xml:space="preserve">יועץ בידוד </t>
  </si>
  <si>
    <t>גולד הנדסה יעוץ תרמי למבנים בע"מ</t>
  </si>
  <si>
    <t>אביעד בראון</t>
  </si>
  <si>
    <t>אברגרין ייעוץ תכנון וליווי</t>
  </si>
  <si>
    <t>וואה אדריכות</t>
  </si>
  <si>
    <t>החלטה מס' 2025-5.1-06</t>
  </si>
  <si>
    <t>התאמת מבנה מע"ש למרכז תעסוקה וטיפול יעוץ חשמל</t>
  </si>
  <si>
    <t>יעוץ חשמל</t>
  </si>
  <si>
    <t>זאב אבידן מהנדסים יועצים בע"מ</t>
  </si>
  <si>
    <t>אריאל מלכה מהנדסים בע"מ</t>
  </si>
  <si>
    <t>ג.ב מהנדסים יועצים בע"מ</t>
  </si>
  <si>
    <t>אורי אברהמי-תכנון ובדיקות חשמל</t>
  </si>
  <si>
    <t>פרויקט להתאמות במבנה מע"ש כפר סבא,( רח' המוביל,7 ) למרכז תעסוקה וטיפול כולל שינויים פנימיים וחיצוניים, שיפוצים כולל הריסות וטיפול במעטפת המבנה, התאמה לתקני בטיחות, הג"א תברואה נגישות ואסתטיקה, שיפור/החלפת של מערכות הנדסיות במבנה.
אומדן ביצוע משוער (עבודה קבלנית) מוערך בכ-800,000 ש"ח + מע"מ.תשלום סופי ליועץ יהיה במעמד חשבון מצטבר סופי של העבודה הקבלנית.</t>
  </si>
  <si>
    <t>החלטה מס' 2025-5.1-07</t>
  </si>
  <si>
    <t>התאמת מבנה מע"ש למרכז תעסוקה וטיפול - יעוץ מטבחים</t>
  </si>
  <si>
    <t>סופי אלעד יעוץ לגיל הרך</t>
  </si>
  <si>
    <t xml:space="preserve">סיסתמה </t>
  </si>
  <si>
    <t>נחשון תכנון מטבחים</t>
  </si>
  <si>
    <t>אור ייעוץ ותכון למערכות מזון בע"מ</t>
  </si>
  <si>
    <t>פרויקט להתאמות במבנה מע"ש כפר סבא,( רח' המוביל,7 ) למרכז תעסוקה וטיפול כולל שינויים פנימיים וחיצוניים, שיפוצים כולל הריסות וטיפול במעטפת המבנה, התאמה לתקני בטיחות, הג"א תברואה נגישות ואסתטיקה, שיפור/החלפת של מערכות הנדסיות במבנה.
אומדן ביצוע משוער (עבודה קבלנית) מוערך בכ - 300,000 ש"ח  + מע"מ. תשלום סופי ליועץ יהיה במעמד חשבון מצטבר סופי של העבודה הקבלנית.</t>
  </si>
  <si>
    <t>החלטה מס' 2025-5.1-08</t>
  </si>
  <si>
    <t>התאמת מבנה מע"ש למרכז תעסוקה וטיפול - יעוץ מיגון</t>
  </si>
  <si>
    <t xml:space="preserve">יועץ מיגון </t>
  </si>
  <si>
    <t>בני אלטשול</t>
  </si>
  <si>
    <t>ח.פ פתרונות הנדסה ובטיחות בע"מ</t>
  </si>
  <si>
    <t>מיכאל- א-סיפה</t>
  </si>
  <si>
    <t>איילה גהלי יעוץ מיגון מבנים בע"מ</t>
  </si>
  <si>
    <t>מצוק מהנדסים</t>
  </si>
  <si>
    <t>החלטה מס'2025-5.1-09</t>
  </si>
  <si>
    <t>התאמת מבנה מע"ש למרכז תעסוקה וטיפול - יעוץ מיזוג אויר</t>
  </si>
  <si>
    <t xml:space="preserve">יועץ מיזוג </t>
  </si>
  <si>
    <t>יצחק ברבי</t>
  </si>
  <si>
    <t>ש.עגנון ושות'</t>
  </si>
  <si>
    <t>פרויקט להתאמות במבנה מע"ש כפר סבא,( רח' המוביל,7 ) למרכז תעסוקה וטיפול כולל שינויים פנימיים וחיצוניים, שיפוצים כולל הריסות וטיפול במעטפת המבנה, התאמה לתקני בטיחות, הג"א תברואה נגישות ואסתטיקה, שיפור/החלפת של מערכות הנדסיות במבנה.
אומדן ביצוע משוער (עבודה קבלנית) מוערך בכ-300,000 ש"ח + מע"מ.תשלום סופי ליועץ יהיה במעמד חשבון מצטבר סופי של העבודה הקבלנית.</t>
  </si>
  <si>
    <t>החלטה מס' 2025-5.1-10</t>
  </si>
  <si>
    <t>התאמת מבנה מע"ש למרכז תעסוקה וטיפול יעוץ נגישות</t>
  </si>
  <si>
    <t>יעוץ נגישות</t>
  </si>
  <si>
    <t>אלכס ברגמן מהנדס בנין ואזרחי</t>
  </si>
  <si>
    <t>ורשבסקי נגישות בע"מ</t>
  </si>
  <si>
    <t>ערן סויקה הנדסה ונגישות בע"מ</t>
  </si>
  <si>
    <t>אירנה רובין</t>
  </si>
  <si>
    <t>החלטה מס' 2025-5.1-11</t>
  </si>
  <si>
    <t>התאמת מבנה מע"ש למרכז תעסוקה וטיפול - יעוץ קונסטרוקציה</t>
  </si>
  <si>
    <t>יעוץ קונסטרוקציה</t>
  </si>
  <si>
    <t>מצוק מהנדסים בע"מ</t>
  </si>
  <si>
    <t>אהרון דניאל מהנדסים</t>
  </si>
  <si>
    <t>ירון קרני מהנדס בעע"מ</t>
  </si>
  <si>
    <t>רפי אנונו הנדסת מבנים בע"מ</t>
  </si>
  <si>
    <t>יעקבו ויובל אכברט (1991) בע"מ</t>
  </si>
  <si>
    <t>פרויקט להתאמות במבנה מע"ש כפר סבא,( רח' המוביל,7 ) למרכז תעסוקה וטיפול כולל שינויים פנימיים וחיצוניים, שיפוצים כולל הריסות וטיפול במעטפת המבנה, התאמה לתקני בטיחות, הג"א תברואה נגישות ואסתטיקה, שיפור/החלפת של מערכות הנדסיות במבנה.
אומדן ביצוע משוער (עבודה קבלנית) מוערך בכ-1,500,000 ש"ח + מע"מ.תשלום סופי ליועץ יהיה במעמד חשבון מצטבר סופי של העבודה הקבלנית.</t>
  </si>
  <si>
    <t>החלטה מס' 2025-5.1-12</t>
  </si>
  <si>
    <t>התאמת מבנה מע"ש למרכז תעסוקה וטיפול יעוץ קרקע</t>
  </si>
  <si>
    <t>יעוץ קרקע</t>
  </si>
  <si>
    <t>ש. גפן הנדסת קרקע בע"מ</t>
  </si>
  <si>
    <t>אינג' מ.יוגר בע"מ</t>
  </si>
  <si>
    <t>דורון אשל מהנדסים יועצים בע"מ</t>
  </si>
  <si>
    <t>זליו דיאמנדי בע"מ</t>
  </si>
  <si>
    <t>א.גיאומכניקה בע"מ</t>
  </si>
  <si>
    <t>החלטה מס' 2025-5.1-13</t>
  </si>
  <si>
    <t>התאמת מבנה מע"ש למרכז תעסוקה וטיפול יעוץ כמאי</t>
  </si>
  <si>
    <t>יועץ כמאי</t>
  </si>
  <si>
    <t>ישראל שריג שרותי הנדסה</t>
  </si>
  <si>
    <t>דוד יקותיאל</t>
  </si>
  <si>
    <t>טיראן פרויקטים בע"מ</t>
  </si>
  <si>
    <t>גרינברג מאיר משרד טכני לבנין</t>
  </si>
  <si>
    <t>פרויקט להתאמות במבנה מע"ש כפר סבא,( רח' המוביל,7 ) למרכז תעסוקה וטיפול כולל שינויים פנימיים וחיצוניים, שיפוצים כולל הריסות וטיפול במעטפת המבנה, התאמה לתקני בטיחות, הג"א תברואה נגישות ואסתטיקה, שיפור/החלפת של מערכות הנדסיות במבנה.
אומדן ביצוע משוער (עבודה קבלנית) מוערך בכ-4,000,000 ש"ח + מע"מ.תשלום סופי ליועץ יהיה במעמד חשבון מצטבר סופי של העבודה הקבלנית.</t>
  </si>
  <si>
    <t xml:space="preserve">החלטה מס'2025-5.1-14 </t>
  </si>
  <si>
    <t>התאמת מבנה מע"ש למרכז תעסוקה וטיפול - ניהול פרוייקטים</t>
  </si>
  <si>
    <t>ניהול פרויקטים</t>
  </si>
  <si>
    <t>יצחק שפירא ניהול פרויקטים, הנדסה, פיקוח</t>
  </si>
  <si>
    <t>לודן תשתיות ובינוי בע"מ</t>
  </si>
  <si>
    <t>דן רביד -ניהול ופיקוח</t>
  </si>
  <si>
    <t>גרויסמן הנדסה בע"מ</t>
  </si>
  <si>
    <t xml:space="preserve">החלטה מס'2025-5.1-15 </t>
  </si>
  <si>
    <r>
      <rPr>
        <b/>
        <sz val="11"/>
        <rFont val="Arial"/>
        <family val="2"/>
      </rPr>
      <t>הגדלה</t>
    </r>
    <r>
      <rPr>
        <sz val="11"/>
        <rFont val="Arial"/>
        <family val="2"/>
      </rPr>
      <t xml:space="preserve"> - איתור תשתיות תקומה - יעוץ הנדסי</t>
    </r>
  </si>
  <si>
    <t>שמעון גיטליץ - מנהל אגף תשתיות</t>
  </si>
  <si>
    <t>מדידות</t>
  </si>
  <si>
    <t>שי זכריה</t>
  </si>
  <si>
    <t>סכום לפרויקט</t>
  </si>
  <si>
    <t>אושרה ההצעה להגדלה לפי סעיף 3.21 לנוהל התקשרויות</t>
  </si>
  <si>
    <t>הגדלה מספר 1 להסכם מספר 202370255.  חסר מיידע רב לגבי מובלי הניקוז ברחוב ראשונים.  נבדק גם מול ניצה חן וגם לה לא היה מיידע לגבי קווים אילו.  מיידע על קווים אילו קריטי לתכנון הניקוז במתחם מאחר והם במורד המערכת.  לכן נדרש איתור תשתיות מיוחד לקווים אילו.</t>
  </si>
  <si>
    <t>החלטה מס' 2025-5.1-16</t>
  </si>
  <si>
    <t>פיתוח מתחם תקומה - יועץ נגישות</t>
  </si>
  <si>
    <t>גיא מזן</t>
  </si>
  <si>
    <t>אבי ורשבסקי</t>
  </si>
  <si>
    <t>רשגד</t>
  </si>
  <si>
    <t>לימור גרייזמן</t>
  </si>
  <si>
    <t>י. כוכבי</t>
  </si>
  <si>
    <t>נאור נעים</t>
  </si>
  <si>
    <t xml:space="preserve">עבור הפרוייקט פיתוח מתחם תקומה צריך ליווי נגישות. אנו מבקשים לקבל את ההצעה הזולה ביותר. </t>
  </si>
  <si>
    <t>החלטה מס' 2025-5.1-17</t>
  </si>
  <si>
    <t>פיתוח מתחם תקומה - תכן מבנה</t>
  </si>
  <si>
    <t>יעוץ תכן</t>
  </si>
  <si>
    <t>אגסי רימון</t>
  </si>
  <si>
    <t>דורון אשל</t>
  </si>
  <si>
    <t>מ. יוגר</t>
  </si>
  <si>
    <t>הדס פרימו</t>
  </si>
  <si>
    <t>מ.נ.מ. מהנדסים</t>
  </si>
  <si>
    <t>העסקה של יועץ לתכן מבנה מסעות ושבילים בפרוייקט פיתוח מתחם תקומה.  מבקשים לאשר את ההצעה הזולה ביותר.</t>
  </si>
  <si>
    <t>החלטה מס' 2025-5.1-18</t>
  </si>
  <si>
    <r>
      <rPr>
        <b/>
        <sz val="11"/>
        <rFont val="Arial"/>
        <family val="2"/>
      </rPr>
      <t>הגדלה</t>
    </r>
    <r>
      <rPr>
        <sz val="11"/>
        <rFont val="Arial"/>
        <family val="2"/>
      </rPr>
      <t xml:space="preserve"> - ח.ג.מ. מהנדסים יועצים בע"מ - פיתוח מתחם תמ"ל 1088</t>
    </r>
  </si>
  <si>
    <t>תמ"ל 1088</t>
  </si>
  <si>
    <t>ח.ג.מ.</t>
  </si>
  <si>
    <t>סכום שעתי</t>
  </si>
  <si>
    <t>תיקון טעות סופר - החלטת וועדה מספר 2024-30.1-11. מספר החוזה אשר נרשם אינו נכון. הגדלה להסכם מספר 202290008. הגדלת התקשרות לצורך ליווי הליך היתרי הבניה של היזמים.</t>
  </si>
  <si>
    <t>החלטה מס' 2025-5.1-19</t>
  </si>
  <si>
    <r>
      <rPr>
        <b/>
        <sz val="11"/>
        <rFont val="Arial"/>
        <family val="2"/>
      </rPr>
      <t>הגדלה</t>
    </r>
    <r>
      <rPr>
        <sz val="11"/>
        <rFont val="Arial"/>
        <family val="2"/>
      </rPr>
      <t xml:space="preserve"> - פי.ג'י אל - פיתוח מתחם תמ"ל 1088 מתכנן כבישים ותנועה</t>
    </r>
  </si>
  <si>
    <t>יעוץ תנועה</t>
  </si>
  <si>
    <t>PGL</t>
  </si>
  <si>
    <t>תיקון טעות סופר - החלטת וועדה מספר 2024-30.1-10. מספר החוזה אשר נרשם אינו נכון. הגדלה להסכם מספר 68/22. הגדלת התקשרות לצורך ליווי הליך היתרי הבניה של היזמים.</t>
  </si>
  <si>
    <t>החלטה מס' 2025-5.1-20</t>
  </si>
  <si>
    <r>
      <t>הגדלה</t>
    </r>
    <r>
      <rPr>
        <sz val="11"/>
        <rFont val="Arial"/>
        <family val="2"/>
      </rPr>
      <t xml:space="preserve"> - צור יאיר-שביל אופנים רופין</t>
    </r>
  </si>
  <si>
    <t>נדיה בוגון- ס. מנהל אגף תשתיות</t>
  </si>
  <si>
    <t>יאיר צור</t>
  </si>
  <si>
    <t>הגדלה לחוזה 433.22 עבור המשכיות הפרויקט והגדלת שטחים לתכנון</t>
  </si>
  <si>
    <t>החלטה מס' 2025-5.1-21</t>
  </si>
  <si>
    <r>
      <rPr>
        <b/>
        <sz val="11"/>
        <rFont val="Arial"/>
        <family val="2"/>
      </rPr>
      <t>הגדלה</t>
    </r>
    <r>
      <rPr>
        <sz val="11"/>
        <rFont val="Arial"/>
        <family val="2"/>
      </rPr>
      <t xml:space="preserve"> יעוץ אגרונומי - הסדרת צומת מרומזר אהרונוביץ' - סוקולוב</t>
    </r>
  </si>
  <si>
    <t>אורי אייגנר</t>
  </si>
  <si>
    <t xml:space="preserve">הגדלה מספר 1 לחוזה 202390158.  עבור המשכיות הפרויקט והגדלת שטחים לתכנון יש צוך בהגדלה זו. </t>
  </si>
  <si>
    <t>החלטה מס' 2025-5.1-22</t>
  </si>
  <si>
    <t>תכנון תאורה ומערכת רמזורים בציר בן יהודה</t>
  </si>
  <si>
    <t>נעים בדרך</t>
  </si>
  <si>
    <t>קונוב הנדסה</t>
  </si>
  <si>
    <t>עמוס שרעבי</t>
  </si>
  <si>
    <t xml:space="preserve">יש צורך בתכנון תאורה ומערכות רמזורים בציר בן יהודה. הצמתים המיועדים לתכנון: חי"ש, תל חי, הגליל  וזמיר. </t>
  </si>
  <si>
    <t>החלטה מס' 2025-5.1-23</t>
  </si>
  <si>
    <t>תכנון תאורה עבור המשך שביל אופניים כצנלסון</t>
  </si>
  <si>
    <t>המשכיות התכנון שביל אופניים כצנלסון מחטיבת גולני עד אז''ר</t>
  </si>
  <si>
    <t>החלטה מס' 2025-5.1-24</t>
  </si>
  <si>
    <t>תכנון תאורה עבור קטע רחובות ירושלים ויצמן רוטשילד</t>
  </si>
  <si>
    <t xml:space="preserve">לאחר קבלת הרשאת משרד התחבורה ובניית צוות מתכננים, יש צורך ביועץ חשמל ותאורה בפרוייקט. הוגשו בקשות לקבלת הצעות מחיר ממספר יועצים והתקבלו רק משלושתם. </t>
  </si>
  <si>
    <t>החלטה מס' 2025-5.1-25</t>
  </si>
  <si>
    <t xml:space="preserve"> סקר עצים עבור קטע רחובות ירושלים ויצמן רוטשילד</t>
  </si>
  <si>
    <t>יעוץ אגרונומי</t>
  </si>
  <si>
    <t>איכות החיים</t>
  </si>
  <si>
    <t>פתילת המדבר</t>
  </si>
  <si>
    <t>אורי אייגור</t>
  </si>
  <si>
    <t xml:space="preserve">לאחר קבלת הרשאת משרד התחבורה ובניית צוות מתכננים, יש צורך ביועץ אגרונומי בפרוייקט.  הוגשו בקשות לקבלת הצעות מחיר ממספר יועצים והתקבלו רק משלושתם. </t>
  </si>
  <si>
    <t>החלטה מס' 2025-5.1-26</t>
  </si>
  <si>
    <t xml:space="preserve"> פיתוח נוף עבור קטע רחובות ירושלים ויצמן רוטשילד</t>
  </si>
  <si>
    <t>אדריכל נוף</t>
  </si>
  <si>
    <t>קרני גרשטיין</t>
  </si>
  <si>
    <t>נטע אורן</t>
  </si>
  <si>
    <t>חגית ברגמן</t>
  </si>
  <si>
    <t xml:space="preserve">לאחר קבלת הרשאת משרד התחבורה ובניית צוות מתכננים, יש צורך באדריכל נוף לפרוייקט.  הוגשו בקשות לקבלת הצעות מחיר ממספר יועצים והתקבלו רק משלושתם. </t>
  </si>
  <si>
    <t>החלטה מס' 2025-5.1-27</t>
  </si>
  <si>
    <t>תכנון תאורה מרחב רחובות  אהרונוביץ סוקולוב</t>
  </si>
  <si>
    <t>לאחר קבלת הרשאת משרד התחבורה ובניית צוות מתכננים, יש צורך ביועץ חשמל ותאורה לפרוייקט.</t>
  </si>
  <si>
    <t>החלטה מס' 2025-5.1-28</t>
  </si>
  <si>
    <t>ביצוע הדמית פרויקט עבור 5 מקטעים בגין- סנה</t>
  </si>
  <si>
    <t>יעוץ חברתי</t>
  </si>
  <si>
    <t>ארקאפקט בע"מ</t>
  </si>
  <si>
    <t>יינון תכנון יעוץ ומבנה</t>
  </si>
  <si>
    <t>דגנס בע"מ</t>
  </si>
  <si>
    <t>לצורך הצגת פרויקט באופן עתידי לשיתוף ציבור לשתי שכונות (עליה וסביוני הכפר) נדרשת הדמיה של הפרויקטים.  הוגשו בקשות לקבלת הצעת מחיר עבור 4 יועצים. מעוניינים להעסיק את היועץ שהצעתו הבסיסית אינה הכי זולה מאחר ובגישות ההצעה הוא הכי זול.</t>
  </si>
  <si>
    <t>החלטה מס' 2025-5.1-29</t>
  </si>
  <si>
    <t>ביצוע סקר עצים לפרויקט אהרונוביץ סוקלוב- רחוב סוקולוב</t>
  </si>
  <si>
    <t>החלטה מס' 2025-5.1-30</t>
  </si>
  <si>
    <t>תכנון פיתוח נוף עבור מרחב צומת אהרונוביץ -סוקולב</t>
  </si>
  <si>
    <t>צור וולף</t>
  </si>
  <si>
    <t xml:space="preserve">לאחר קבלת הרשאת משרד התחבורה ובניית צוות מתכננים, יש צורך באדריכל נוף לפרוייקט. </t>
  </si>
  <si>
    <t>החלטה מס' 2025-5.1-31</t>
  </si>
  <si>
    <t>תכנון פיתוח נוף עבור פרויקט אהרונוביץ- סוקולוב שביל אופניים ברחוב סוקולוב</t>
  </si>
  <si>
    <t>לאחר קבלת הרשאת משרד התחבורה ובניית צוות מתכננים, יש צורך באדריכל נוף לפרוייקט.</t>
  </si>
  <si>
    <t>החלטה מס' 2025-5.1-32</t>
  </si>
  <si>
    <t>תכנון תאורה אהרונוביץ סוקולוב- רחוב סוקולוב</t>
  </si>
  <si>
    <t>יאיר  צור</t>
  </si>
  <si>
    <t>החלטה מס' 2025-5.1-33</t>
  </si>
  <si>
    <r>
      <t xml:space="preserve">הגדלה - </t>
    </r>
    <r>
      <rPr>
        <sz val="11"/>
        <rFont val="Arial"/>
        <family val="2"/>
      </rPr>
      <t>יעוץ אגרונומי תכנון צומת מרומזר כנפי נשרים</t>
    </r>
  </si>
  <si>
    <t>רוזנברג איכות חיים</t>
  </si>
  <si>
    <t xml:space="preserve">הגדלה מספר 2 לחוזה 202370135.  עבור המשכיות הפרויקט ודרישה של פקיד יעורות לסקר בשטח מנוסף עבור אישור כריתת עצים בנתיב נסיעה </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</si>
  <si>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</si>
  <si>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הנדסה   מס' 2025-5.1    תאריך:25/2/25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</si>
</sst>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quot;\ #,##0"/>
    <numFmt numFmtId="165" formatCode="&quot;₪&quot;\ #,##0.00"/>
    <numFmt numFmtId="166" formatCode="0.0%"/>
    <numFmt numFmtId="167" formatCode="0.0000%"/>
  </numFmts>
  <fonts count="13"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sz val="11"/>
      <name val="Arial"/>
      <family val="2"/>
      <scheme val="minor"/>
    </font>
    <font>
      <sz val="12"/>
      <name val="Arial"/>
      <family val="2"/>
      <scheme val="minor"/>
    </font>
    <font>
      <sz val="10"/>
      <color theme="1"/>
      <name val="Arial"/>
      <family val="2"/>
      <scheme val="minor"/>
    </font>
    <font>
      <b/>
      <sz val="11"/>
      <name val="Arial"/>
      <family val="2"/>
    </font>
    <font>
      <b/>
      <sz val="13"/>
      <color theme="1"/>
      <name val="Arial"/>
      <family val="2"/>
      <scheme val="minor"/>
    </font>
    <font>
      <sz val="13"/>
      <color theme="1"/>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103">
    <xf numFmtId="0" fontId="0" fillId="0" borderId="0" xfId="0"/>
    <xf numFmtId="0" fontId="0" fillId="0" borderId="0" xfId="0" applyAlignment="1">
      <alignment wrapText="1"/>
    </xf>
    <xf numFmtId="0" fontId="6" fillId="7" borderId="1" xfId="0" applyFont="1" applyFill="1" applyBorder="1" applyAlignment="1">
      <alignment horizontal="center" vertical="center" wrapText="1" readingOrder="2"/>
    </xf>
    <xf numFmtId="165" fontId="7" fillId="7" borderId="1" xfId="3" applyNumberFormat="1" applyFont="1" applyFill="1" applyBorder="1" applyAlignment="1">
      <alignment horizontal="center" vertical="center" wrapText="1" readingOrder="2"/>
    </xf>
    <xf numFmtId="3" fontId="7" fillId="7" borderId="1" xfId="3" applyNumberFormat="1" applyFont="1" applyFill="1" applyBorder="1" applyAlignment="1">
      <alignment horizontal="center" vertical="center" wrapText="1" readingOrder="2"/>
    </xf>
    <xf numFmtId="3" fontId="6" fillId="7" borderId="1" xfId="0" applyNumberFormat="1" applyFont="1" applyFill="1" applyBorder="1" applyAlignment="1">
      <alignment horizontal="center" vertical="center" wrapText="1" readingOrder="2"/>
    </xf>
    <xf numFmtId="0" fontId="7" fillId="7" borderId="1" xfId="3" applyFont="1" applyFill="1" applyBorder="1" applyAlignment="1">
      <alignment horizontal="center" vertical="center" wrapText="1" readingOrder="2"/>
    </xf>
    <xf numFmtId="0" fontId="7" fillId="7" borderId="1" xfId="3" applyNumberFormat="1" applyFont="1" applyFill="1" applyBorder="1" applyAlignment="1">
      <alignment horizontal="center" vertical="center" wrapText="1" readingOrder="2"/>
    </xf>
    <xf numFmtId="165" fontId="6" fillId="7" borderId="1" xfId="0" applyNumberFormat="1" applyFont="1" applyFill="1" applyBorder="1" applyAlignment="1">
      <alignment horizontal="center" vertical="center" wrapText="1" readingOrder="2"/>
    </xf>
    <xf numFmtId="9" fontId="6" fillId="7" borderId="1" xfId="2" applyFont="1" applyFill="1" applyBorder="1" applyAlignment="1">
      <alignment horizontal="center" vertical="center" wrapText="1" readingOrder="2"/>
    </xf>
    <xf numFmtId="2" fontId="6" fillId="7" borderId="1" xfId="2" applyNumberFormat="1" applyFont="1" applyFill="1" applyBorder="1" applyAlignment="1">
      <alignment horizontal="center" vertical="center" wrapText="1" readingOrder="2"/>
    </xf>
    <xf numFmtId="166" fontId="6" fillId="7" borderId="1" xfId="2" applyNumberFormat="1" applyFont="1" applyFill="1" applyBorder="1" applyAlignment="1">
      <alignment horizontal="center" vertical="center" wrapText="1" readingOrder="2"/>
    </xf>
    <xf numFmtId="10" fontId="6" fillId="7" borderId="1" xfId="2" applyNumberFormat="1" applyFont="1" applyFill="1" applyBorder="1" applyAlignment="1">
      <alignment horizontal="center" vertical="center" wrapText="1" readingOrder="2"/>
    </xf>
    <xf numFmtId="0" fontId="4" fillId="0" borderId="5" xfId="0" applyFont="1" applyBorder="1" applyAlignment="1">
      <alignment horizontal="center" vertical="center" wrapText="1" readingOrder="2"/>
    </xf>
    <xf numFmtId="3" fontId="6" fillId="7" borderId="5" xfId="0" applyNumberFormat="1" applyFont="1" applyFill="1" applyBorder="1" applyAlignment="1">
      <alignment horizontal="center" vertical="center" wrapText="1" readingOrder="2"/>
    </xf>
    <xf numFmtId="0" fontId="8" fillId="0" borderId="1" xfId="3" applyFont="1" applyFill="1" applyBorder="1" applyAlignment="1">
      <alignment horizontal="center" vertical="center" wrapText="1" readingOrder="2"/>
    </xf>
    <xf numFmtId="0" fontId="8" fillId="7" borderId="1" xfId="3" applyFont="1" applyFill="1" applyBorder="1" applyAlignment="1">
      <alignment horizontal="center" vertical="center" wrapText="1" readingOrder="2"/>
    </xf>
    <xf numFmtId="0" fontId="0" fillId="7" borderId="0" xfId="0" applyFill="1"/>
    <xf numFmtId="0" fontId="11" fillId="0" borderId="0" xfId="0" applyFont="1"/>
    <xf numFmtId="0" fontId="12" fillId="0" borderId="0" xfId="0" applyFont="1"/>
    <xf numFmtId="0" fontId="0" fillId="0" borderId="0" xfId="0" applyAlignment="1">
      <alignment readingOrder="2"/>
    </xf>
    <xf numFmtId="164" fontId="0" fillId="0" borderId="0" xfId="0" applyNumberFormat="1" applyAlignment="1">
      <alignment readingOrder="2"/>
    </xf>
    <xf numFmtId="0" fontId="8" fillId="0" borderId="0" xfId="0" applyFont="1" applyAlignment="1">
      <alignment readingOrder="2"/>
    </xf>
    <xf numFmtId="0" fontId="6" fillId="0" borderId="6" xfId="1" applyNumberFormat="1" applyFont="1" applyFill="1" applyBorder="1" applyAlignment="1">
      <alignment vertical="center" wrapText="1" readingOrder="2"/>
    </xf>
    <xf numFmtId="0" fontId="6" fillId="0" borderId="6" xfId="0" applyFont="1" applyBorder="1" applyAlignment="1">
      <alignment vertical="center" wrapText="1" readingOrder="2"/>
    </xf>
    <xf numFmtId="3" fontId="6" fillId="0" borderId="6" xfId="0" applyNumberFormat="1" applyFont="1" applyBorder="1" applyAlignment="1">
      <alignment vertical="center" wrapText="1" readingOrder="2"/>
    </xf>
    <xf numFmtId="0" fontId="4" fillId="0" borderId="6" xfId="0" applyFont="1" applyBorder="1" applyAlignment="1">
      <alignment vertical="center" wrapText="1" readingOrder="2"/>
    </xf>
    <xf numFmtId="3" fontId="6" fillId="7" borderId="6" xfId="0" applyNumberFormat="1" applyFont="1" applyFill="1" applyBorder="1" applyAlignment="1">
      <alignment vertical="center" wrapText="1" readingOrder="2"/>
    </xf>
    <xf numFmtId="0" fontId="6" fillId="7" borderId="6" xfId="0" applyFont="1" applyFill="1" applyBorder="1" applyAlignment="1">
      <alignment vertical="center" wrapText="1" readingOrder="2"/>
    </xf>
    <xf numFmtId="0" fontId="6" fillId="7" borderId="6" xfId="1" applyNumberFormat="1" applyFont="1" applyFill="1" applyBorder="1" applyAlignment="1">
      <alignment vertical="center" wrapText="1" readingOrder="2"/>
    </xf>
    <xf numFmtId="3" fontId="6" fillId="7" borderId="10" xfId="0" applyNumberFormat="1" applyFont="1" applyFill="1" applyBorder="1" applyAlignment="1">
      <alignment vertical="center" wrapText="1" readingOrder="2"/>
    </xf>
    <xf numFmtId="0" fontId="6" fillId="7" borderId="10" xfId="0" applyFont="1" applyFill="1" applyBorder="1" applyAlignment="1">
      <alignment vertical="center" wrapText="1" readingOrder="2"/>
    </xf>
    <xf numFmtId="0" fontId="6" fillId="7" borderId="10" xfId="1" applyNumberFormat="1" applyFont="1" applyFill="1" applyBorder="1" applyAlignment="1">
      <alignment vertical="center" wrapText="1" readingOrder="2"/>
    </xf>
    <xf numFmtId="0" fontId="4" fillId="7" borderId="6" xfId="0" applyFont="1" applyFill="1" applyBorder="1" applyAlignment="1">
      <alignment vertical="center" wrapText="1" readingOrder="2"/>
    </xf>
    <xf numFmtId="0" fontId="4" fillId="7" borderId="10" xfId="0" applyFont="1" applyFill="1" applyBorder="1" applyAlignment="1">
      <alignment vertical="center" wrapText="1" readingOrder="2"/>
    </xf>
    <xf numFmtId="165" fontId="5" fillId="6" borderId="6" xfId="0" applyNumberFormat="1" applyFont="1" applyFill="1" applyBorder="1" applyAlignment="1">
      <alignment vertical="center" wrapText="1" readingOrder="2"/>
    </xf>
    <xf numFmtId="165" fontId="5" fillId="6" borderId="10" xfId="0" applyNumberFormat="1" applyFont="1" applyFill="1" applyBorder="1" applyAlignment="1">
      <alignment vertical="center" wrapText="1" readingOrder="2"/>
    </xf>
    <xf numFmtId="2" fontId="5" fillId="6" borderId="6" xfId="0" applyNumberFormat="1" applyFont="1" applyFill="1" applyBorder="1" applyAlignment="1">
      <alignment vertical="center" wrapText="1" readingOrder="2"/>
    </xf>
    <xf numFmtId="0" fontId="9" fillId="0" borderId="6" xfId="0" applyFont="1" applyBorder="1" applyAlignment="1">
      <alignment vertical="center" wrapText="1" readingOrder="2"/>
    </xf>
    <xf numFmtId="0" fontId="9" fillId="7" borderId="6" xfId="0" applyFont="1" applyFill="1" applyBorder="1" applyAlignment="1">
      <alignment vertical="center" wrapText="1" readingOrder="2"/>
    </xf>
    <xf numFmtId="0" fontId="9" fillId="7" borderId="10" xfId="0" applyFont="1" applyFill="1" applyBorder="1" applyAlignment="1">
      <alignment vertical="center" wrapText="1" readingOrder="2"/>
    </xf>
    <xf numFmtId="0" fontId="0" fillId="0" borderId="0" xfId="0" applyAlignment="1">
      <alignment horizontal="center"/>
    </xf>
    <xf numFmtId="0" fontId="5" fillId="7" borderId="5" xfId="0" applyFont="1" applyFill="1" applyBorder="1" applyAlignment="1">
      <alignment vertical="center" readingOrder="2"/>
    </xf>
    <xf numFmtId="0" fontId="5" fillId="7" borderId="6" xfId="0" applyFont="1" applyFill="1" applyBorder="1" applyAlignment="1">
      <alignment vertical="center" readingOrder="2"/>
    </xf>
    <xf numFmtId="0" fontId="5" fillId="7" borderId="10" xfId="0" applyFont="1" applyFill="1" applyBorder="1" applyAlignment="1">
      <alignment vertical="center" readingOrder="2"/>
    </xf>
    <xf numFmtId="49" fontId="5" fillId="4" borderId="7" xfId="0" applyNumberFormat="1" applyFont="1" applyFill="1" applyBorder="1" applyAlignment="1">
      <alignment vertical="center" readingOrder="2"/>
    </xf>
    <xf numFmtId="49" fontId="5" fillId="4" borderId="8" xfId="0" applyNumberFormat="1" applyFont="1" applyFill="1" applyBorder="1" applyAlignment="1">
      <alignment vertical="center" readingOrder="2"/>
    </xf>
    <xf numFmtId="49" fontId="5" fillId="4" borderId="9" xfId="0" applyNumberFormat="1" applyFont="1" applyFill="1" applyBorder="1" applyAlignment="1">
      <alignment vertical="center" readingOrder="2"/>
    </xf>
    <xf numFmtId="0" fontId="4" fillId="0" borderId="7" xfId="0" applyFont="1" applyBorder="1" applyAlignment="1">
      <alignment vertical="center" readingOrder="2"/>
    </xf>
    <xf numFmtId="0" fontId="4" fillId="0" borderId="8" xfId="0" applyFont="1" applyBorder="1" applyAlignment="1">
      <alignment vertical="center" readingOrder="2"/>
    </xf>
    <xf numFmtId="0" fontId="8" fillId="7" borderId="6" xfId="0" applyFont="1" applyFill="1" applyBorder="1" applyAlignment="1">
      <alignment horizontal="center" readingOrder="2"/>
    </xf>
    <xf numFmtId="0" fontId="8" fillId="7" borderId="6" xfId="0" applyFont="1" applyFill="1" applyBorder="1" applyAlignment="1">
      <alignment readingOrder="2"/>
    </xf>
    <xf numFmtId="0" fontId="8" fillId="7" borderId="10" xfId="0" applyFont="1" applyFill="1" applyBorder="1" applyAlignment="1">
      <alignment readingOrder="2"/>
    </xf>
    <xf numFmtId="0" fontId="8" fillId="0" borderId="6" xfId="0" applyFont="1" applyBorder="1" applyAlignment="1">
      <alignment readingOrder="2"/>
    </xf>
    <xf numFmtId="3" fontId="6" fillId="0" borderId="10" xfId="0" applyNumberFormat="1" applyFont="1" applyBorder="1" applyAlignment="1">
      <alignment vertical="center" wrapText="1" readingOrder="2"/>
    </xf>
    <xf numFmtId="0" fontId="3" fillId="3" borderId="2" xfId="0" applyFont="1" applyFill="1" applyBorder="1" applyAlignment="1">
      <alignment vertical="center" readingOrder="2"/>
    </xf>
    <xf numFmtId="0" fontId="3" fillId="3" borderId="3" xfId="0" applyFont="1" applyFill="1" applyBorder="1" applyAlignment="1">
      <alignment vertical="center" readingOrder="2"/>
    </xf>
    <xf numFmtId="0" fontId="3" fillId="3" borderId="4" xfId="0" applyFont="1" applyFill="1" applyBorder="1" applyAlignment="1">
      <alignment vertical="center" readingOrder="2"/>
    </xf>
    <xf numFmtId="0" fontId="4" fillId="3" borderId="1" xfId="0" applyFont="1" applyFill="1" applyBorder="1" applyAlignment="1">
      <alignment vertical="center" readingOrder="2"/>
    </xf>
    <xf numFmtId="0" fontId="4" fillId="3" borderId="5" xfId="0" applyFont="1" applyFill="1" applyBorder="1" applyAlignment="1">
      <alignment vertical="center" readingOrder="2"/>
    </xf>
    <xf numFmtId="0" fontId="6" fillId="0" borderId="12" xfId="0" applyFont="1" applyBorder="1" applyAlignment="1">
      <alignment vertical="center" wrapText="1" readingOrder="2"/>
    </xf>
    <xf numFmtId="0" fontId="5" fillId="0" borderId="10" xfId="0" applyFont="1" applyBorder="1" applyAlignment="1">
      <alignment vertical="center" readingOrder="2"/>
    </xf>
    <xf numFmtId="0" fontId="5" fillId="0" borderId="5" xfId="0" applyFont="1" applyBorder="1" applyAlignment="1">
      <alignment vertical="center" readingOrder="2"/>
    </xf>
    <xf numFmtId="0" fontId="5" fillId="0" borderId="6" xfId="0" applyFont="1" applyBorder="1" applyAlignment="1">
      <alignment vertical="center" readingOrder="2"/>
    </xf>
    <xf numFmtId="0" fontId="0" fillId="0" borderId="13" xfId="0" applyBorder="1" applyAlignment="1">
      <alignment readingOrder="2"/>
    </xf>
    <xf numFmtId="0" fontId="5" fillId="0" borderId="11" xfId="0" applyFont="1" applyBorder="1" applyAlignment="1">
      <alignment horizontal="center" vertical="center" wrapText="1" readingOrder="2"/>
    </xf>
    <xf numFmtId="0" fontId="5" fillId="0" borderId="5" xfId="0" applyFont="1" applyBorder="1" applyAlignment="1">
      <alignment horizontal="center" vertical="center" wrapText="1" readingOrder="2"/>
    </xf>
    <xf numFmtId="164" fontId="5" fillId="0" borderId="5" xfId="0" applyNumberFormat="1" applyFont="1" applyBorder="1" applyAlignment="1">
      <alignment horizontal="center" vertical="center" wrapText="1" readingOrder="2"/>
    </xf>
    <xf numFmtId="164" fontId="5" fillId="0" borderId="5" xfId="0" applyNumberFormat="1" applyFont="1" applyBorder="1" applyAlignment="1">
      <alignment vertical="center" wrapText="1" readingOrder="2"/>
    </xf>
    <xf numFmtId="164" fontId="5" fillId="0" borderId="5" xfId="0" applyNumberFormat="1" applyFont="1" applyBorder="1" applyAlignment="1">
      <alignment horizontal="right" vertical="center" wrapText="1" readingOrder="2"/>
    </xf>
    <xf numFmtId="0" fontId="6" fillId="5" borderId="10" xfId="0" applyFont="1" applyFill="1" applyBorder="1" applyAlignment="1">
      <alignment horizontal="center" vertical="center" wrapText="1" readingOrder="2"/>
    </xf>
    <xf numFmtId="165" fontId="7" fillId="5" borderId="10" xfId="3" applyNumberFormat="1" applyFont="1" applyFill="1" applyBorder="1" applyAlignment="1">
      <alignment horizontal="center" vertical="center" wrapText="1" readingOrder="2"/>
    </xf>
    <xf numFmtId="3" fontId="6" fillId="5" borderId="10" xfId="0" applyNumberFormat="1" applyFont="1" applyFill="1" applyBorder="1" applyAlignment="1">
      <alignment horizontal="center" vertical="center" wrapText="1" readingOrder="2"/>
    </xf>
    <xf numFmtId="0" fontId="7" fillId="7" borderId="5" xfId="3" applyFont="1" applyFill="1" applyBorder="1" applyAlignment="1">
      <alignment horizontal="center" vertical="center" wrapText="1" readingOrder="2"/>
    </xf>
    <xf numFmtId="165" fontId="7" fillId="7" borderId="5" xfId="3" applyNumberFormat="1" applyFont="1" applyFill="1" applyBorder="1" applyAlignment="1">
      <alignment horizontal="center" vertical="center" wrapText="1" readingOrder="2"/>
    </xf>
    <xf numFmtId="0" fontId="4" fillId="0" borderId="13" xfId="0" applyFont="1" applyBorder="1" applyAlignment="1">
      <alignment vertical="center" readingOrder="2"/>
    </xf>
    <xf numFmtId="0" fontId="4" fillId="0" borderId="14" xfId="0" applyFont="1" applyBorder="1" applyAlignment="1">
      <alignment vertical="center" readingOrder="2"/>
    </xf>
    <xf numFmtId="0" fontId="0" fillId="0" borderId="11" xfId="0" applyBorder="1"/>
    <xf numFmtId="9" fontId="6" fillId="5" borderId="10" xfId="2" applyFont="1" applyFill="1" applyBorder="1" applyAlignment="1">
      <alignment horizontal="center" vertical="center" wrapText="1" readingOrder="2"/>
    </xf>
    <xf numFmtId="0" fontId="6" fillId="7" borderId="12" xfId="0" applyFont="1" applyFill="1" applyBorder="1" applyAlignment="1">
      <alignment vertical="center" wrapText="1" readingOrder="2"/>
    </xf>
    <xf numFmtId="49" fontId="5" fillId="4" borderId="13" xfId="0" applyNumberFormat="1" applyFont="1" applyFill="1" applyBorder="1" applyAlignment="1">
      <alignment vertical="center" readingOrder="2"/>
    </xf>
    <xf numFmtId="166" fontId="6" fillId="5" borderId="10" xfId="2" applyNumberFormat="1" applyFont="1" applyFill="1" applyBorder="1" applyAlignment="1">
      <alignment horizontal="center" vertical="center" wrapText="1" readingOrder="2"/>
    </xf>
    <xf numFmtId="167" fontId="6" fillId="5" borderId="10" xfId="2" applyNumberFormat="1" applyFont="1" applyFill="1" applyBorder="1" applyAlignment="1">
      <alignment horizontal="center" vertical="center" wrapText="1" readingOrder="2"/>
    </xf>
    <xf numFmtId="0" fontId="6" fillId="0" borderId="6" xfId="0" applyFont="1" applyBorder="1" applyAlignment="1">
      <alignment horizontal="center" vertical="center" wrapText="1" readingOrder="2"/>
    </xf>
    <xf numFmtId="0" fontId="6" fillId="0" borderId="6" xfId="1" applyNumberFormat="1" applyFont="1" applyFill="1" applyBorder="1" applyAlignment="1">
      <alignment horizontal="center" vertical="center" wrapText="1" readingOrder="2"/>
    </xf>
    <xf numFmtId="3" fontId="6" fillId="0" borderId="6" xfId="0" applyNumberFormat="1" applyFont="1" applyBorder="1" applyAlignment="1">
      <alignment horizontal="center" vertical="center" wrapText="1" readingOrder="2"/>
    </xf>
    <xf numFmtId="0" fontId="4" fillId="0" borderId="6" xfId="0" applyFont="1" applyBorder="1" applyAlignment="1">
      <alignment horizontal="center" vertical="center" wrapText="1" readingOrder="2"/>
    </xf>
    <xf numFmtId="0" fontId="8" fillId="0" borderId="6" xfId="0" applyFont="1" applyBorder="1" applyAlignment="1">
      <alignment horizontal="center" readingOrder="2"/>
    </xf>
    <xf numFmtId="165" fontId="5" fillId="6" borderId="6" xfId="0" applyNumberFormat="1" applyFont="1" applyFill="1" applyBorder="1" applyAlignment="1">
      <alignment horizontal="center" vertical="center" wrapText="1" readingOrder="2"/>
    </xf>
    <xf numFmtId="0" fontId="9" fillId="0" borderId="6" xfId="0" applyFont="1" applyBorder="1" applyAlignment="1">
      <alignment horizontal="center" vertical="center" wrapText="1" readingOrder="2"/>
    </xf>
    <xf numFmtId="0" fontId="6" fillId="7" borderId="6" xfId="0" applyFont="1" applyFill="1" applyBorder="1" applyAlignment="1">
      <alignment horizontal="center" vertical="center" wrapText="1" readingOrder="2"/>
    </xf>
    <xf numFmtId="0" fontId="6" fillId="7" borderId="6" xfId="1" applyNumberFormat="1" applyFont="1" applyFill="1" applyBorder="1" applyAlignment="1">
      <alignment horizontal="center" vertical="center" wrapText="1" readingOrder="2"/>
    </xf>
    <xf numFmtId="3" fontId="6" fillId="7" borderId="6" xfId="0" applyNumberFormat="1" applyFont="1" applyFill="1" applyBorder="1" applyAlignment="1">
      <alignment horizontal="center" vertical="center" wrapText="1" readingOrder="2"/>
    </xf>
    <xf numFmtId="0" fontId="4" fillId="7" borderId="6" xfId="0" applyFont="1" applyFill="1" applyBorder="1" applyAlignment="1">
      <alignment horizontal="center" vertical="center" wrapText="1" readingOrder="2"/>
    </xf>
    <xf numFmtId="0" fontId="9" fillId="7" borderId="6" xfId="0" applyFont="1" applyFill="1" applyBorder="1" applyAlignment="1">
      <alignment horizontal="center" vertical="center" wrapText="1" readingOrder="2"/>
    </xf>
    <xf numFmtId="0" fontId="10" fillId="0" borderId="6" xfId="0" applyFont="1" applyBorder="1" applyAlignment="1">
      <alignment horizontal="center" vertical="center" wrapText="1" readingOrder="2"/>
    </xf>
    <xf numFmtId="0" fontId="4" fillId="7" borderId="13" xfId="0" applyFont="1" applyFill="1" applyBorder="1" applyAlignment="1">
      <alignment vertical="center" readingOrder="2"/>
    </xf>
    <xf numFmtId="0" fontId="4" fillId="7" borderId="14" xfId="0" applyFont="1" applyFill="1" applyBorder="1" applyAlignment="1">
      <alignment vertical="center" readingOrder="2"/>
    </xf>
    <xf numFmtId="49" fontId="5" fillId="7" borderId="7" xfId="0" applyNumberFormat="1" applyFont="1" applyFill="1" applyBorder="1" applyAlignment="1">
      <alignment vertical="center" readingOrder="2"/>
    </xf>
    <xf numFmtId="49" fontId="5" fillId="7" borderId="8" xfId="0" applyNumberFormat="1" applyFont="1" applyFill="1" applyBorder="1" applyAlignment="1">
      <alignment vertical="center" readingOrder="2"/>
    </xf>
    <xf numFmtId="49" fontId="5" fillId="7" borderId="9" xfId="0" applyNumberFormat="1" applyFont="1" applyFill="1" applyBorder="1" applyAlignment="1">
      <alignment vertical="center" readingOrder="2"/>
    </xf>
    <xf numFmtId="49" fontId="5" fillId="7" borderId="13" xfId="0" applyNumberFormat="1" applyFont="1" applyFill="1" applyBorder="1" applyAlignment="1">
      <alignment vertical="center" readingOrder="2"/>
    </xf>
    <xf numFmtId="0" fontId="7" fillId="5" borderId="10" xfId="3" applyNumberFormat="1" applyFont="1" applyFill="1" applyBorder="1" applyAlignment="1">
      <alignment horizontal="center" vertical="center" wrapText="1"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97AB-FCCF-4EFD-8DD4-00C1BB3F9E8B}">
  <dimension ref="A1:S188"/>
  <sheetViews>
    <sheetView rightToLeft="1" tabSelected="1" topLeftCell="A175" workbookViewId="0">
      <selection activeCell="A186" sqref="A186"/>
    </sheetView>
  </sheetViews>
  <sheetFormatPr defaultColWidth="8.69921875" defaultRowHeight="15" x14ac:dyDescent="0.25"/>
  <cols>
    <col min="1" max="1" width="4.19921875" customWidth="1"/>
    <col min="2" max="2" width="21.09765625" bestFit="1" customWidth="1"/>
    <col min="3" max="3" width="16.19921875" customWidth="1"/>
    <col min="4" max="4" width="13.59765625" customWidth="1"/>
    <col min="5" max="5" width="11.19921875" customWidth="1"/>
    <col min="7" max="7" width="15.09765625" customWidth="1"/>
    <col min="8" max="8" width="7.19921875" customWidth="1"/>
    <col min="9" max="9" width="8.8984375" bestFit="1" customWidth="1"/>
    <col min="10" max="10" width="10.19921875" bestFit="1" customWidth="1"/>
    <col min="11" max="11" width="13.8984375" customWidth="1"/>
    <col min="12" max="12" width="19.5" customWidth="1"/>
    <col min="13" max="13" width="14.19921875" style="20" customWidth="1"/>
    <col min="14" max="14" width="13.59765625" style="21" bestFit="1" customWidth="1"/>
    <col min="15" max="15" width="13.8984375" customWidth="1"/>
    <col min="16" max="16" width="22.5" style="22" customWidth="1"/>
    <col min="17" max="17" width="12.69921875" style="22" customWidth="1"/>
    <col min="18" max="19" width="15" style="22" customWidth="1"/>
  </cols>
  <sheetData>
    <row r="1" spans="1:19" ht="21.6" thickBot="1" x14ac:dyDescent="0.3">
      <c r="A1" s="55" t="s">
        <v>231</v>
      </c>
      <c r="B1" s="56"/>
      <c r="C1" s="56"/>
      <c r="D1" s="56"/>
      <c r="E1" s="56"/>
      <c r="F1" s="56"/>
      <c r="G1" s="56"/>
      <c r="H1" s="56"/>
      <c r="I1" s="56"/>
      <c r="J1" s="56"/>
      <c r="K1" s="56"/>
      <c r="L1" s="56"/>
      <c r="M1" s="56"/>
      <c r="N1" s="56"/>
      <c r="O1" s="56"/>
      <c r="P1" s="56"/>
      <c r="Q1" s="56"/>
      <c r="R1" s="56"/>
      <c r="S1" s="57"/>
    </row>
    <row r="2" spans="1:19" ht="14.25" customHeight="1" x14ac:dyDescent="0.25">
      <c r="A2" s="59" t="s">
        <v>0</v>
      </c>
      <c r="B2" s="59"/>
      <c r="C2" s="58"/>
      <c r="D2" s="58"/>
      <c r="E2" s="58"/>
      <c r="F2" s="58"/>
      <c r="G2" s="58"/>
      <c r="H2" s="58"/>
      <c r="I2" s="58"/>
      <c r="J2" s="58"/>
      <c r="K2" s="58"/>
      <c r="L2" s="58"/>
      <c r="M2" s="58"/>
      <c r="N2" s="58"/>
      <c r="O2" s="58"/>
      <c r="P2" s="58"/>
      <c r="Q2" s="58"/>
      <c r="R2" s="58"/>
      <c r="S2" s="58"/>
    </row>
    <row r="3" spans="1:19" s="1" customFormat="1" ht="62.4" x14ac:dyDescent="0.25">
      <c r="A3" s="64"/>
      <c r="B3" s="65" t="s">
        <v>1</v>
      </c>
      <c r="C3" s="65" t="s">
        <v>2</v>
      </c>
      <c r="D3" s="66" t="s">
        <v>3</v>
      </c>
      <c r="E3" s="66" t="s">
        <v>4</v>
      </c>
      <c r="F3" s="66" t="s">
        <v>5</v>
      </c>
      <c r="G3" s="66" t="s">
        <v>6</v>
      </c>
      <c r="H3" s="66" t="s">
        <v>7</v>
      </c>
      <c r="I3" s="66" t="s">
        <v>8</v>
      </c>
      <c r="J3" s="66" t="s">
        <v>9</v>
      </c>
      <c r="K3" s="66" t="s">
        <v>10</v>
      </c>
      <c r="L3" s="67" t="s">
        <v>11</v>
      </c>
      <c r="M3" s="68" t="s">
        <v>12</v>
      </c>
      <c r="N3" s="69" t="s">
        <v>13</v>
      </c>
      <c r="O3" s="66" t="s">
        <v>14</v>
      </c>
      <c r="P3" s="66" t="s">
        <v>15</v>
      </c>
      <c r="Q3" s="66" t="s">
        <v>16</v>
      </c>
      <c r="R3" s="13" t="s">
        <v>17</v>
      </c>
      <c r="S3" s="13" t="s">
        <v>18</v>
      </c>
    </row>
    <row r="4" spans="1:19" ht="15.6" x14ac:dyDescent="0.25">
      <c r="A4" s="45" t="s">
        <v>19</v>
      </c>
      <c r="B4" s="46"/>
      <c r="C4" s="46"/>
      <c r="D4" s="46"/>
      <c r="E4" s="46"/>
      <c r="F4" s="46"/>
      <c r="G4" s="46"/>
      <c r="H4" s="46"/>
      <c r="I4" s="46"/>
      <c r="J4" s="46"/>
      <c r="K4" s="46"/>
      <c r="L4" s="46"/>
      <c r="M4" s="46"/>
      <c r="N4" s="46"/>
      <c r="O4" s="46"/>
      <c r="P4" s="46"/>
      <c r="Q4" s="46"/>
      <c r="R4" s="46"/>
      <c r="S4" s="46"/>
    </row>
    <row r="5" spans="1:19" ht="25.5" customHeight="1" x14ac:dyDescent="0.25">
      <c r="A5" s="63">
        <v>1</v>
      </c>
      <c r="B5" s="60" t="s">
        <v>20</v>
      </c>
      <c r="C5" s="24" t="s">
        <v>21</v>
      </c>
      <c r="D5" s="23">
        <v>92014</v>
      </c>
      <c r="E5" s="25" t="s">
        <v>22</v>
      </c>
      <c r="F5" s="25" t="s">
        <v>23</v>
      </c>
      <c r="G5" s="70" t="s">
        <v>24</v>
      </c>
      <c r="H5" s="71" t="s">
        <v>25</v>
      </c>
      <c r="I5" s="70">
        <v>100</v>
      </c>
      <c r="J5" s="71" t="s">
        <v>26</v>
      </c>
      <c r="K5" s="71">
        <v>14500</v>
      </c>
      <c r="L5" s="72">
        <v>1</v>
      </c>
      <c r="M5" s="71">
        <f>L5*K5</f>
        <v>14500</v>
      </c>
      <c r="N5" s="71">
        <f>M5*1.18</f>
        <v>17110</v>
      </c>
      <c r="O5" s="26" t="s">
        <v>27</v>
      </c>
      <c r="P5" s="26" t="s">
        <v>28</v>
      </c>
      <c r="Q5" s="53"/>
      <c r="R5" s="37">
        <f>N5*(100-Q5)/100</f>
        <v>17110</v>
      </c>
      <c r="S5" s="38" t="s">
        <v>29</v>
      </c>
    </row>
    <row r="6" spans="1:19" ht="26.4" customHeight="1" x14ac:dyDescent="0.25">
      <c r="A6" s="63"/>
      <c r="B6" s="60"/>
      <c r="C6" s="24"/>
      <c r="D6" s="23"/>
      <c r="E6" s="25"/>
      <c r="F6" s="25"/>
      <c r="G6" s="2" t="s">
        <v>30</v>
      </c>
      <c r="H6" s="3" t="s">
        <v>25</v>
      </c>
      <c r="I6" s="4">
        <v>98</v>
      </c>
      <c r="J6" s="3" t="s">
        <v>26</v>
      </c>
      <c r="K6" s="3">
        <v>15000</v>
      </c>
      <c r="L6" s="5">
        <v>1</v>
      </c>
      <c r="M6" s="3">
        <f t="shared" ref="M6:M8" si="0">L6*K6</f>
        <v>15000</v>
      </c>
      <c r="N6" s="3">
        <f t="shared" ref="N6:N8" si="1">M6*1.18</f>
        <v>17700</v>
      </c>
      <c r="O6" s="26"/>
      <c r="P6" s="26"/>
      <c r="Q6" s="53"/>
      <c r="R6" s="37"/>
      <c r="S6" s="38"/>
    </row>
    <row r="7" spans="1:19" ht="35.25" customHeight="1" x14ac:dyDescent="0.25">
      <c r="A7" s="63"/>
      <c r="B7" s="60"/>
      <c r="C7" s="24"/>
      <c r="D7" s="23"/>
      <c r="E7" s="25"/>
      <c r="F7" s="25"/>
      <c r="G7" s="2" t="s">
        <v>31</v>
      </c>
      <c r="H7" s="3" t="s">
        <v>25</v>
      </c>
      <c r="I7" s="4">
        <v>82</v>
      </c>
      <c r="J7" s="3" t="s">
        <v>26</v>
      </c>
      <c r="K7" s="3">
        <v>19550</v>
      </c>
      <c r="L7" s="5">
        <v>1</v>
      </c>
      <c r="M7" s="3">
        <f t="shared" si="0"/>
        <v>19550</v>
      </c>
      <c r="N7" s="3">
        <f t="shared" si="1"/>
        <v>23069</v>
      </c>
      <c r="O7" s="26"/>
      <c r="P7" s="26"/>
      <c r="Q7" s="53"/>
      <c r="R7" s="37"/>
      <c r="S7" s="38"/>
    </row>
    <row r="8" spans="1:19" ht="48.75" customHeight="1" x14ac:dyDescent="0.25">
      <c r="A8" s="63"/>
      <c r="B8" s="60"/>
      <c r="C8" s="24"/>
      <c r="D8" s="23"/>
      <c r="E8" s="25"/>
      <c r="F8" s="25"/>
      <c r="G8" s="73" t="s">
        <v>32</v>
      </c>
      <c r="H8" s="74" t="s">
        <v>25</v>
      </c>
      <c r="I8" s="14">
        <v>65</v>
      </c>
      <c r="J8" s="74" t="s">
        <v>26</v>
      </c>
      <c r="K8" s="74">
        <v>29000</v>
      </c>
      <c r="L8" s="14">
        <v>1</v>
      </c>
      <c r="M8" s="74">
        <f t="shared" si="0"/>
        <v>29000</v>
      </c>
      <c r="N8" s="74">
        <f t="shared" si="1"/>
        <v>34220</v>
      </c>
      <c r="O8" s="26"/>
      <c r="P8" s="26"/>
      <c r="Q8" s="53"/>
      <c r="R8" s="37"/>
      <c r="S8" s="38"/>
    </row>
    <row r="9" spans="1:19" ht="45.75" customHeight="1" x14ac:dyDescent="0.25">
      <c r="A9" s="75" t="s">
        <v>33</v>
      </c>
      <c r="B9" s="76"/>
      <c r="C9" s="76"/>
      <c r="D9" s="76"/>
      <c r="E9" s="76"/>
      <c r="F9" s="76"/>
      <c r="G9" s="76"/>
      <c r="H9" s="76"/>
      <c r="I9" s="76"/>
      <c r="J9" s="76"/>
      <c r="K9" s="76"/>
      <c r="L9" s="76"/>
      <c r="M9" s="76"/>
      <c r="N9" s="76"/>
      <c r="O9" s="76"/>
      <c r="P9" s="76"/>
      <c r="Q9" s="76"/>
      <c r="R9" s="76"/>
      <c r="S9" s="77"/>
    </row>
    <row r="10" spans="1:19" ht="27" customHeight="1" x14ac:dyDescent="0.25">
      <c r="A10" s="80" t="s">
        <v>34</v>
      </c>
      <c r="B10" s="46"/>
      <c r="C10" s="46"/>
      <c r="D10" s="46"/>
      <c r="E10" s="46"/>
      <c r="F10" s="46"/>
      <c r="G10" s="46"/>
      <c r="H10" s="46"/>
      <c r="I10" s="46"/>
      <c r="J10" s="46"/>
      <c r="K10" s="46"/>
      <c r="L10" s="46"/>
      <c r="M10" s="46"/>
      <c r="N10" s="46"/>
      <c r="O10" s="46"/>
      <c r="P10" s="46"/>
      <c r="Q10" s="46"/>
      <c r="R10" s="46"/>
      <c r="S10" s="47"/>
    </row>
    <row r="11" spans="1:19" ht="48.75" customHeight="1" x14ac:dyDescent="0.25">
      <c r="A11" s="62">
        <v>2</v>
      </c>
      <c r="B11" s="79" t="s">
        <v>35</v>
      </c>
      <c r="C11" s="28" t="s">
        <v>21</v>
      </c>
      <c r="D11" s="29">
        <v>92014</v>
      </c>
      <c r="E11" s="27" t="s">
        <v>36</v>
      </c>
      <c r="F11" s="27" t="s">
        <v>23</v>
      </c>
      <c r="G11" s="70" t="s">
        <v>37</v>
      </c>
      <c r="H11" s="71" t="s">
        <v>25</v>
      </c>
      <c r="I11" s="70">
        <v>100</v>
      </c>
      <c r="J11" s="71" t="s">
        <v>38</v>
      </c>
      <c r="K11" s="71">
        <v>500000</v>
      </c>
      <c r="L11" s="78">
        <v>0.05</v>
      </c>
      <c r="M11" s="71">
        <f>L11*K11</f>
        <v>25000</v>
      </c>
      <c r="N11" s="71">
        <f>M11*1.18</f>
        <v>29500</v>
      </c>
      <c r="O11" s="33" t="s">
        <v>27</v>
      </c>
      <c r="P11" s="33" t="s">
        <v>28</v>
      </c>
      <c r="Q11" s="51"/>
      <c r="R11" s="35">
        <f>N11*(100-Q11)/100</f>
        <v>29500</v>
      </c>
      <c r="S11" s="39" t="s">
        <v>29</v>
      </c>
    </row>
    <row r="12" spans="1:19" ht="38.25" customHeight="1" x14ac:dyDescent="0.25">
      <c r="A12" s="63"/>
      <c r="B12" s="79"/>
      <c r="C12" s="28"/>
      <c r="D12" s="29"/>
      <c r="E12" s="27"/>
      <c r="F12" s="27"/>
      <c r="G12" s="2" t="s">
        <v>39</v>
      </c>
      <c r="H12" s="3" t="s">
        <v>25</v>
      </c>
      <c r="I12" s="7">
        <v>88</v>
      </c>
      <c r="J12" s="3" t="s">
        <v>38</v>
      </c>
      <c r="K12" s="8">
        <v>500000</v>
      </c>
      <c r="L12" s="9">
        <v>0.06</v>
      </c>
      <c r="M12" s="3">
        <f t="shared" ref="M12:M14" si="2">L12*K12</f>
        <v>30000</v>
      </c>
      <c r="N12" s="3">
        <f t="shared" ref="N12:N14" si="3">M12*1.18</f>
        <v>35400</v>
      </c>
      <c r="O12" s="33"/>
      <c r="P12" s="33"/>
      <c r="Q12" s="51"/>
      <c r="R12" s="35"/>
      <c r="S12" s="39"/>
    </row>
    <row r="13" spans="1:19" ht="26.4" customHeight="1" x14ac:dyDescent="0.25">
      <c r="A13" s="63"/>
      <c r="B13" s="79"/>
      <c r="C13" s="28"/>
      <c r="D13" s="29"/>
      <c r="E13" s="27"/>
      <c r="F13" s="27"/>
      <c r="G13" s="6" t="s">
        <v>40</v>
      </c>
      <c r="H13" s="3" t="s">
        <v>25</v>
      </c>
      <c r="I13" s="4">
        <v>88</v>
      </c>
      <c r="J13" s="3" t="s">
        <v>38</v>
      </c>
      <c r="K13" s="8">
        <v>500000</v>
      </c>
      <c r="L13" s="9">
        <v>0.06</v>
      </c>
      <c r="M13" s="3">
        <f t="shared" si="2"/>
        <v>30000</v>
      </c>
      <c r="N13" s="3">
        <f t="shared" si="3"/>
        <v>35400</v>
      </c>
      <c r="O13" s="33"/>
      <c r="P13" s="33"/>
      <c r="Q13" s="51"/>
      <c r="R13" s="35"/>
      <c r="S13" s="39"/>
    </row>
    <row r="14" spans="1:19" ht="69" customHeight="1" x14ac:dyDescent="0.25">
      <c r="A14" s="61"/>
      <c r="B14" s="79"/>
      <c r="C14" s="28"/>
      <c r="D14" s="29"/>
      <c r="E14" s="27"/>
      <c r="F14" s="27"/>
      <c r="G14" s="2" t="s">
        <v>41</v>
      </c>
      <c r="H14" s="3" t="s">
        <v>25</v>
      </c>
      <c r="I14" s="5">
        <v>61</v>
      </c>
      <c r="J14" s="3" t="s">
        <v>38</v>
      </c>
      <c r="K14" s="8">
        <v>500000</v>
      </c>
      <c r="L14" s="9">
        <v>0.1125</v>
      </c>
      <c r="M14" s="3">
        <f t="shared" si="2"/>
        <v>56250</v>
      </c>
      <c r="N14" s="3">
        <f t="shared" si="3"/>
        <v>66375</v>
      </c>
      <c r="O14" s="33"/>
      <c r="P14" s="33"/>
      <c r="Q14" s="51"/>
      <c r="R14" s="35"/>
      <c r="S14" s="39"/>
    </row>
    <row r="15" spans="1:19" ht="45.75" customHeight="1" x14ac:dyDescent="0.25">
      <c r="A15" s="75" t="s">
        <v>42</v>
      </c>
      <c r="B15" s="76"/>
      <c r="C15" s="76"/>
      <c r="D15" s="76"/>
      <c r="E15" s="76"/>
      <c r="F15" s="76"/>
      <c r="G15" s="76"/>
      <c r="H15" s="76"/>
      <c r="I15" s="76"/>
      <c r="J15" s="76"/>
      <c r="K15" s="76"/>
      <c r="L15" s="76"/>
      <c r="M15" s="76"/>
      <c r="N15" s="76"/>
      <c r="O15" s="76"/>
      <c r="P15" s="76"/>
      <c r="Q15" s="76"/>
      <c r="R15" s="76"/>
      <c r="S15"/>
    </row>
    <row r="16" spans="1:19" ht="15.6" x14ac:dyDescent="0.25">
      <c r="A16" s="80" t="s">
        <v>43</v>
      </c>
      <c r="B16" s="46"/>
      <c r="C16" s="46"/>
      <c r="D16" s="46"/>
      <c r="E16" s="46"/>
      <c r="F16" s="46"/>
      <c r="G16" s="46"/>
      <c r="H16" s="46"/>
      <c r="I16" s="46"/>
      <c r="J16" s="46"/>
      <c r="K16" s="46"/>
      <c r="L16" s="46"/>
      <c r="M16" s="46"/>
      <c r="N16" s="46"/>
      <c r="O16" s="46"/>
      <c r="P16" s="46"/>
      <c r="Q16" s="46"/>
      <c r="R16" s="46"/>
      <c r="S16" s="47"/>
    </row>
    <row r="17" spans="1:19" ht="42" customHeight="1" x14ac:dyDescent="0.25">
      <c r="A17" s="62">
        <v>3</v>
      </c>
      <c r="B17" s="60" t="s">
        <v>44</v>
      </c>
      <c r="C17" s="24" t="s">
        <v>21</v>
      </c>
      <c r="D17" s="23">
        <v>92014</v>
      </c>
      <c r="E17" s="25" t="s">
        <v>45</v>
      </c>
      <c r="F17" s="25" t="s">
        <v>23</v>
      </c>
      <c r="G17" s="70" t="s">
        <v>46</v>
      </c>
      <c r="H17" s="71" t="s">
        <v>25</v>
      </c>
      <c r="I17" s="70">
        <v>100</v>
      </c>
      <c r="J17" s="71" t="s">
        <v>26</v>
      </c>
      <c r="K17" s="71">
        <v>6500</v>
      </c>
      <c r="L17" s="72">
        <v>1</v>
      </c>
      <c r="M17" s="71">
        <f>L17*K17</f>
        <v>6500</v>
      </c>
      <c r="N17" s="71">
        <f>M17*1.18</f>
        <v>7670</v>
      </c>
      <c r="O17" s="26" t="s">
        <v>27</v>
      </c>
      <c r="P17" s="26" t="s">
        <v>28</v>
      </c>
      <c r="Q17" s="53"/>
      <c r="R17" s="35">
        <f>N17*(100-Q17)/100</f>
        <v>7670</v>
      </c>
      <c r="S17" s="38" t="s">
        <v>29</v>
      </c>
    </row>
    <row r="18" spans="1:19" ht="36.75" customHeight="1" x14ac:dyDescent="0.25">
      <c r="A18" s="63"/>
      <c r="B18" s="60"/>
      <c r="C18" s="24"/>
      <c r="D18" s="23"/>
      <c r="E18" s="25"/>
      <c r="F18" s="25"/>
      <c r="G18" s="2" t="s">
        <v>47</v>
      </c>
      <c r="H18" s="3" t="s">
        <v>25</v>
      </c>
      <c r="I18" s="7">
        <v>94</v>
      </c>
      <c r="J18" s="3" t="s">
        <v>26</v>
      </c>
      <c r="K18" s="8">
        <v>6500</v>
      </c>
      <c r="L18" s="5">
        <v>1</v>
      </c>
      <c r="M18" s="3">
        <f t="shared" ref="M18:M20" si="4">L18*K18</f>
        <v>6500</v>
      </c>
      <c r="N18" s="3">
        <f t="shared" ref="N18:N20" si="5">M18*1.18</f>
        <v>7670</v>
      </c>
      <c r="O18" s="26"/>
      <c r="P18" s="26"/>
      <c r="Q18" s="53"/>
      <c r="R18" s="35"/>
      <c r="S18" s="38"/>
    </row>
    <row r="19" spans="1:19" ht="23.25" customHeight="1" x14ac:dyDescent="0.25">
      <c r="A19" s="63"/>
      <c r="B19" s="60"/>
      <c r="C19" s="24"/>
      <c r="D19" s="23"/>
      <c r="E19" s="25"/>
      <c r="F19" s="25"/>
      <c r="G19" s="2" t="s">
        <v>48</v>
      </c>
      <c r="H19" s="3" t="s">
        <v>25</v>
      </c>
      <c r="I19" s="7">
        <v>71</v>
      </c>
      <c r="J19" s="3" t="s">
        <v>26</v>
      </c>
      <c r="K19" s="8">
        <v>11000</v>
      </c>
      <c r="L19" s="5">
        <v>1</v>
      </c>
      <c r="M19" s="3">
        <f t="shared" si="4"/>
        <v>11000</v>
      </c>
      <c r="N19" s="3">
        <f t="shared" si="5"/>
        <v>12980</v>
      </c>
      <c r="O19" s="26"/>
      <c r="P19" s="26"/>
      <c r="Q19" s="53"/>
      <c r="R19" s="35"/>
      <c r="S19" s="38"/>
    </row>
    <row r="20" spans="1:19" ht="46.5" customHeight="1" x14ac:dyDescent="0.25">
      <c r="A20" s="61"/>
      <c r="B20" s="60"/>
      <c r="C20" s="24"/>
      <c r="D20" s="23"/>
      <c r="E20" s="25"/>
      <c r="F20" s="25"/>
      <c r="G20" s="2" t="s">
        <v>49</v>
      </c>
      <c r="H20" s="6" t="s">
        <v>25</v>
      </c>
      <c r="I20" s="4">
        <v>64</v>
      </c>
      <c r="J20" s="3" t="s">
        <v>26</v>
      </c>
      <c r="K20" s="8">
        <v>13500</v>
      </c>
      <c r="L20" s="5">
        <v>1</v>
      </c>
      <c r="M20" s="3">
        <f t="shared" si="4"/>
        <v>13500</v>
      </c>
      <c r="N20" s="3">
        <f t="shared" si="5"/>
        <v>15930</v>
      </c>
      <c r="O20" s="26"/>
      <c r="P20" s="26"/>
      <c r="Q20" s="53"/>
      <c r="R20" s="35"/>
      <c r="S20" s="38"/>
    </row>
    <row r="21" spans="1:19" ht="39" customHeight="1" x14ac:dyDescent="0.25">
      <c r="A21" s="75" t="s">
        <v>33</v>
      </c>
      <c r="B21" s="76"/>
      <c r="C21" s="76"/>
      <c r="D21" s="76"/>
      <c r="E21" s="76"/>
      <c r="F21" s="76"/>
      <c r="G21" s="76"/>
      <c r="H21" s="76"/>
      <c r="I21" s="76"/>
      <c r="J21" s="76"/>
      <c r="K21" s="76"/>
      <c r="L21" s="76"/>
      <c r="M21" s="76"/>
      <c r="N21" s="76"/>
      <c r="O21" s="76"/>
      <c r="P21" s="76"/>
      <c r="Q21" s="76"/>
      <c r="R21" s="76"/>
      <c r="S21"/>
    </row>
    <row r="22" spans="1:19" ht="15.6" x14ac:dyDescent="0.25">
      <c r="A22" s="80" t="s">
        <v>50</v>
      </c>
      <c r="B22" s="46"/>
      <c r="C22" s="46"/>
      <c r="D22" s="46"/>
      <c r="E22" s="46"/>
      <c r="F22" s="46"/>
      <c r="G22" s="46"/>
      <c r="H22" s="46"/>
      <c r="I22" s="46"/>
      <c r="J22" s="46"/>
      <c r="K22" s="46"/>
      <c r="L22" s="46"/>
      <c r="M22" s="46"/>
      <c r="N22" s="46"/>
      <c r="O22" s="46"/>
      <c r="P22" s="46"/>
      <c r="Q22" s="46"/>
      <c r="R22" s="46"/>
      <c r="S22" s="47"/>
    </row>
    <row r="23" spans="1:19" ht="28.5" customHeight="1" x14ac:dyDescent="0.25">
      <c r="A23" s="62">
        <v>4</v>
      </c>
      <c r="B23" s="60" t="s">
        <v>51</v>
      </c>
      <c r="C23" s="24" t="s">
        <v>21</v>
      </c>
      <c r="D23" s="23">
        <v>92014</v>
      </c>
      <c r="E23" s="25" t="s">
        <v>52</v>
      </c>
      <c r="F23" s="25" t="s">
        <v>23</v>
      </c>
      <c r="G23" s="70" t="s">
        <v>53</v>
      </c>
      <c r="H23" s="71" t="s">
        <v>25</v>
      </c>
      <c r="I23" s="70">
        <v>100</v>
      </c>
      <c r="J23" s="71" t="s">
        <v>26</v>
      </c>
      <c r="K23" s="71">
        <v>12000</v>
      </c>
      <c r="L23" s="72">
        <v>1</v>
      </c>
      <c r="M23" s="71">
        <f>L23*K23</f>
        <v>12000</v>
      </c>
      <c r="N23" s="71">
        <f>M23*1.18</f>
        <v>14160</v>
      </c>
      <c r="O23" s="26" t="s">
        <v>27</v>
      </c>
      <c r="P23" s="26" t="s">
        <v>28</v>
      </c>
      <c r="Q23" s="53"/>
      <c r="R23" s="35">
        <f>N23*(100-Q23)/100</f>
        <v>14160</v>
      </c>
      <c r="S23" s="38" t="s">
        <v>29</v>
      </c>
    </row>
    <row r="24" spans="1:19" ht="14.25" customHeight="1" x14ac:dyDescent="0.25">
      <c r="A24" s="63"/>
      <c r="B24" s="60"/>
      <c r="C24" s="24"/>
      <c r="D24" s="23"/>
      <c r="E24" s="25"/>
      <c r="F24" s="25"/>
      <c r="G24" s="2" t="s">
        <v>54</v>
      </c>
      <c r="H24" s="3" t="s">
        <v>25</v>
      </c>
      <c r="I24" s="7">
        <v>90</v>
      </c>
      <c r="J24" s="3" t="s">
        <v>26</v>
      </c>
      <c r="K24" s="8">
        <v>14000</v>
      </c>
      <c r="L24" s="5">
        <v>1</v>
      </c>
      <c r="M24" s="3">
        <f t="shared" ref="M24:M26" si="6">L24*K24</f>
        <v>14000</v>
      </c>
      <c r="N24" s="3">
        <f t="shared" ref="N24:N26" si="7">M24*1.18</f>
        <v>16520</v>
      </c>
      <c r="O24" s="26"/>
      <c r="P24" s="26"/>
      <c r="Q24" s="53"/>
      <c r="R24" s="35"/>
      <c r="S24" s="38"/>
    </row>
    <row r="25" spans="1:19" ht="14.25" customHeight="1" x14ac:dyDescent="0.25">
      <c r="A25" s="63"/>
      <c r="B25" s="60"/>
      <c r="C25" s="24"/>
      <c r="D25" s="23"/>
      <c r="E25" s="25"/>
      <c r="F25" s="25"/>
      <c r="G25" s="2" t="s">
        <v>55</v>
      </c>
      <c r="H25" s="3" t="s">
        <v>25</v>
      </c>
      <c r="I25" s="7">
        <v>82</v>
      </c>
      <c r="J25" s="3" t="s">
        <v>26</v>
      </c>
      <c r="K25" s="8">
        <v>16170</v>
      </c>
      <c r="L25" s="5">
        <v>1</v>
      </c>
      <c r="M25" s="3">
        <f t="shared" si="6"/>
        <v>16170</v>
      </c>
      <c r="N25" s="3">
        <f t="shared" si="7"/>
        <v>19080.599999999999</v>
      </c>
      <c r="O25" s="26"/>
      <c r="P25" s="26"/>
      <c r="Q25" s="53"/>
      <c r="R25" s="35"/>
      <c r="S25" s="38"/>
    </row>
    <row r="26" spans="1:19" ht="26.4" customHeight="1" x14ac:dyDescent="0.25">
      <c r="A26" s="61"/>
      <c r="B26" s="60"/>
      <c r="C26" s="24"/>
      <c r="D26" s="23"/>
      <c r="E26" s="25"/>
      <c r="F26" s="25"/>
      <c r="G26" s="2" t="s">
        <v>56</v>
      </c>
      <c r="H26" s="6" t="s">
        <v>25</v>
      </c>
      <c r="I26" s="4">
        <v>78</v>
      </c>
      <c r="J26" s="3" t="s">
        <v>26</v>
      </c>
      <c r="K26" s="8">
        <v>17500</v>
      </c>
      <c r="L26" s="5">
        <v>1</v>
      </c>
      <c r="M26" s="3">
        <f t="shared" si="6"/>
        <v>17500</v>
      </c>
      <c r="N26" s="3">
        <f t="shared" si="7"/>
        <v>20650</v>
      </c>
      <c r="O26" s="26"/>
      <c r="P26" s="26"/>
      <c r="Q26" s="53"/>
      <c r="R26" s="35"/>
      <c r="S26" s="38"/>
    </row>
    <row r="27" spans="1:19" ht="39" customHeight="1" x14ac:dyDescent="0.25">
      <c r="A27" s="48" t="s">
        <v>33</v>
      </c>
      <c r="B27" s="76"/>
      <c r="C27" s="76"/>
      <c r="D27" s="76"/>
      <c r="E27" s="76"/>
      <c r="F27" s="76"/>
      <c r="G27" s="76"/>
      <c r="H27" s="76"/>
      <c r="I27" s="76"/>
      <c r="J27" s="76"/>
      <c r="K27" s="76"/>
      <c r="L27" s="76"/>
      <c r="M27" s="76"/>
      <c r="N27" s="76"/>
      <c r="O27" s="76"/>
      <c r="P27" s="76"/>
      <c r="Q27" s="76"/>
      <c r="R27" s="76"/>
      <c r="S27"/>
    </row>
    <row r="28" spans="1:19" ht="15.6" x14ac:dyDescent="0.25">
      <c r="A28" s="80" t="s">
        <v>57</v>
      </c>
      <c r="B28" s="45"/>
      <c r="C28" s="46"/>
      <c r="D28" s="46"/>
      <c r="E28" s="46"/>
      <c r="F28" s="46"/>
      <c r="G28" s="46"/>
      <c r="H28" s="46"/>
      <c r="I28" s="46"/>
      <c r="J28" s="46"/>
      <c r="K28" s="46"/>
      <c r="L28" s="46"/>
      <c r="M28" s="46"/>
      <c r="N28" s="46"/>
      <c r="O28" s="46"/>
      <c r="P28" s="46"/>
      <c r="Q28" s="46"/>
      <c r="R28" s="46"/>
      <c r="S28" s="47"/>
    </row>
    <row r="29" spans="1:19" ht="49.2" customHeight="1" x14ac:dyDescent="0.25">
      <c r="A29" s="62">
        <v>5</v>
      </c>
      <c r="B29" s="60" t="s">
        <v>58</v>
      </c>
      <c r="C29" s="24" t="s">
        <v>21</v>
      </c>
      <c r="D29" s="23">
        <v>92014</v>
      </c>
      <c r="E29" s="25" t="s">
        <v>59</v>
      </c>
      <c r="F29" s="25" t="s">
        <v>23</v>
      </c>
      <c r="G29" s="70" t="s">
        <v>60</v>
      </c>
      <c r="H29" s="71" t="s">
        <v>25</v>
      </c>
      <c r="I29" s="70">
        <v>100</v>
      </c>
      <c r="J29" s="71" t="s">
        <v>26</v>
      </c>
      <c r="K29" s="71">
        <v>7850</v>
      </c>
      <c r="L29" s="72">
        <v>1</v>
      </c>
      <c r="M29" s="71">
        <f>L29*K29</f>
        <v>7850</v>
      </c>
      <c r="N29" s="71">
        <f>M29*1.18</f>
        <v>9263</v>
      </c>
      <c r="O29" s="26" t="s">
        <v>27</v>
      </c>
      <c r="P29" s="26" t="s">
        <v>28</v>
      </c>
      <c r="Q29" s="53"/>
      <c r="R29" s="35">
        <f>N29*(100-Q29)/100</f>
        <v>9263</v>
      </c>
      <c r="S29" s="38" t="s">
        <v>29</v>
      </c>
    </row>
    <row r="30" spans="1:19" ht="14.25" customHeight="1" x14ac:dyDescent="0.25">
      <c r="A30" s="63"/>
      <c r="B30" s="60"/>
      <c r="C30" s="24"/>
      <c r="D30" s="23"/>
      <c r="E30" s="25"/>
      <c r="F30" s="25"/>
      <c r="G30" s="2" t="s">
        <v>61</v>
      </c>
      <c r="H30" s="3" t="s">
        <v>25</v>
      </c>
      <c r="I30" s="7">
        <v>99</v>
      </c>
      <c r="J30" s="3" t="s">
        <v>26</v>
      </c>
      <c r="K30" s="8">
        <v>8000</v>
      </c>
      <c r="L30" s="5">
        <v>1</v>
      </c>
      <c r="M30" s="3">
        <f t="shared" ref="M30:M32" si="8">L30*K30</f>
        <v>8000</v>
      </c>
      <c r="N30" s="3">
        <f t="shared" ref="N30:N32" si="9">M30*1.18</f>
        <v>9440</v>
      </c>
      <c r="O30" s="26"/>
      <c r="P30" s="26"/>
      <c r="Q30" s="53"/>
      <c r="R30" s="35"/>
      <c r="S30" s="38"/>
    </row>
    <row r="31" spans="1:19" ht="26.4" customHeight="1" x14ac:dyDescent="0.25">
      <c r="A31" s="63"/>
      <c r="B31" s="60"/>
      <c r="C31" s="24"/>
      <c r="D31" s="23"/>
      <c r="E31" s="25"/>
      <c r="F31" s="25"/>
      <c r="G31" s="6" t="s">
        <v>62</v>
      </c>
      <c r="H31" s="3" t="s">
        <v>25</v>
      </c>
      <c r="I31" s="4">
        <v>76</v>
      </c>
      <c r="J31" s="3" t="s">
        <v>26</v>
      </c>
      <c r="K31" s="8">
        <v>12000</v>
      </c>
      <c r="L31" s="5">
        <v>1</v>
      </c>
      <c r="M31" s="3">
        <f t="shared" si="8"/>
        <v>12000</v>
      </c>
      <c r="N31" s="3">
        <f t="shared" si="9"/>
        <v>14160</v>
      </c>
      <c r="O31" s="26"/>
      <c r="P31" s="26"/>
      <c r="Q31" s="53"/>
      <c r="R31" s="35"/>
      <c r="S31" s="38"/>
    </row>
    <row r="32" spans="1:19" ht="26.4" customHeight="1" x14ac:dyDescent="0.25">
      <c r="A32" s="61"/>
      <c r="B32" s="60"/>
      <c r="D32" s="23"/>
      <c r="E32" s="25"/>
      <c r="F32" s="25"/>
      <c r="G32" s="2" t="s">
        <v>63</v>
      </c>
      <c r="H32" s="3" t="s">
        <v>25</v>
      </c>
      <c r="I32" s="5">
        <v>76</v>
      </c>
      <c r="J32" s="3" t="s">
        <v>26</v>
      </c>
      <c r="K32" s="8">
        <v>12000</v>
      </c>
      <c r="L32" s="5">
        <v>1</v>
      </c>
      <c r="M32" s="3">
        <f t="shared" si="8"/>
        <v>12000</v>
      </c>
      <c r="N32" s="3">
        <f t="shared" si="9"/>
        <v>14160</v>
      </c>
      <c r="O32" s="26"/>
      <c r="P32" s="26"/>
      <c r="Q32" s="53"/>
      <c r="R32" s="35"/>
      <c r="S32" s="38"/>
    </row>
    <row r="33" spans="1:19" ht="45.75" customHeight="1" x14ac:dyDescent="0.25">
      <c r="A33" s="75" t="s">
        <v>33</v>
      </c>
      <c r="B33" s="76"/>
      <c r="C33" s="76"/>
      <c r="D33" s="76"/>
      <c r="E33" s="76"/>
      <c r="F33" s="76"/>
      <c r="G33" s="76"/>
      <c r="H33" s="76"/>
      <c r="I33" s="76"/>
      <c r="J33" s="76"/>
      <c r="K33" s="76"/>
      <c r="L33" s="76"/>
      <c r="M33" s="76"/>
      <c r="N33" s="76"/>
      <c r="O33" s="76"/>
      <c r="P33" s="76"/>
      <c r="Q33" s="76"/>
      <c r="R33" s="76"/>
      <c r="S33"/>
    </row>
    <row r="34" spans="1:19" ht="15.6" x14ac:dyDescent="0.25">
      <c r="A34" s="80" t="s">
        <v>64</v>
      </c>
      <c r="B34" s="46"/>
      <c r="C34" s="46"/>
      <c r="D34" s="46"/>
      <c r="E34" s="46"/>
      <c r="F34" s="46"/>
      <c r="G34" s="46"/>
      <c r="H34" s="46"/>
      <c r="I34" s="46"/>
      <c r="J34" s="46"/>
      <c r="K34" s="46"/>
      <c r="L34" s="46"/>
      <c r="M34" s="46"/>
      <c r="N34" s="46"/>
      <c r="O34" s="46"/>
      <c r="P34" s="46"/>
      <c r="Q34" s="46"/>
      <c r="R34" s="46"/>
      <c r="S34" s="47"/>
    </row>
    <row r="35" spans="1:19" ht="41.4" x14ac:dyDescent="0.25">
      <c r="A35" s="62">
        <v>6</v>
      </c>
      <c r="B35" s="79" t="s">
        <v>65</v>
      </c>
      <c r="C35" s="28" t="s">
        <v>21</v>
      </c>
      <c r="D35" s="29">
        <v>92014</v>
      </c>
      <c r="E35" s="27" t="s">
        <v>66</v>
      </c>
      <c r="F35" s="27" t="s">
        <v>23</v>
      </c>
      <c r="G35" s="70" t="s">
        <v>67</v>
      </c>
      <c r="H35" s="71" t="s">
        <v>25</v>
      </c>
      <c r="I35" s="70">
        <v>100</v>
      </c>
      <c r="J35" s="71" t="s">
        <v>38</v>
      </c>
      <c r="K35" s="71">
        <v>800000</v>
      </c>
      <c r="L35" s="81">
        <v>4.4999999999999998E-2</v>
      </c>
      <c r="M35" s="71">
        <f>L35*K35</f>
        <v>36000</v>
      </c>
      <c r="N35" s="71">
        <f>M35*1.18</f>
        <v>42480</v>
      </c>
      <c r="O35" s="33" t="s">
        <v>27</v>
      </c>
      <c r="P35" s="33" t="s">
        <v>28</v>
      </c>
      <c r="Q35" s="51"/>
      <c r="R35" s="35">
        <f>N35*(100-Q35)/100</f>
        <v>42480</v>
      </c>
      <c r="S35" s="39" t="s">
        <v>29</v>
      </c>
    </row>
    <row r="36" spans="1:19" ht="27.6" x14ac:dyDescent="0.25">
      <c r="A36" s="63"/>
      <c r="B36" s="79"/>
      <c r="C36" s="28"/>
      <c r="D36" s="29"/>
      <c r="E36" s="27"/>
      <c r="F36" s="27"/>
      <c r="G36" s="2" t="s">
        <v>68</v>
      </c>
      <c r="H36" s="3" t="s">
        <v>25</v>
      </c>
      <c r="I36" s="7">
        <v>45</v>
      </c>
      <c r="J36" s="3" t="s">
        <v>38</v>
      </c>
      <c r="K36" s="10">
        <v>800000</v>
      </c>
      <c r="L36" s="11">
        <v>5.3499999999999999E-2</v>
      </c>
      <c r="M36" s="3">
        <f t="shared" ref="M36:M38" si="10">L36*K36</f>
        <v>42800</v>
      </c>
      <c r="N36" s="3">
        <f t="shared" ref="N36:N38" si="11">M36*1.18</f>
        <v>50504</v>
      </c>
      <c r="O36" s="33"/>
      <c r="P36" s="33"/>
      <c r="Q36" s="51"/>
      <c r="R36" s="35"/>
      <c r="S36" s="39"/>
    </row>
    <row r="37" spans="1:19" ht="26.4" customHeight="1" x14ac:dyDescent="0.25">
      <c r="A37" s="63"/>
      <c r="B37" s="79"/>
      <c r="C37" s="28"/>
      <c r="D37" s="29"/>
      <c r="E37" s="27"/>
      <c r="F37" s="27"/>
      <c r="G37" s="6" t="s">
        <v>69</v>
      </c>
      <c r="H37" s="3" t="s">
        <v>25</v>
      </c>
      <c r="I37" s="4">
        <v>75</v>
      </c>
      <c r="J37" s="3" t="s">
        <v>38</v>
      </c>
      <c r="K37" s="10">
        <v>800000</v>
      </c>
      <c r="L37" s="11">
        <v>7.0000000000000007E-2</v>
      </c>
      <c r="M37" s="3">
        <f t="shared" si="10"/>
        <v>56000.000000000007</v>
      </c>
      <c r="N37" s="3">
        <f t="shared" si="11"/>
        <v>66080</v>
      </c>
      <c r="O37" s="33"/>
      <c r="P37" s="33"/>
      <c r="Q37" s="51"/>
      <c r="R37" s="35"/>
      <c r="S37" s="39"/>
    </row>
    <row r="38" spans="1:19" ht="26.4" customHeight="1" x14ac:dyDescent="0.25">
      <c r="A38" s="61"/>
      <c r="B38" s="79"/>
      <c r="C38" s="28"/>
      <c r="D38" s="29"/>
      <c r="E38" s="27"/>
      <c r="F38" s="27"/>
      <c r="G38" s="2" t="s">
        <v>70</v>
      </c>
      <c r="H38" s="3" t="s">
        <v>25</v>
      </c>
      <c r="I38" s="5">
        <v>62</v>
      </c>
      <c r="J38" s="3" t="s">
        <v>38</v>
      </c>
      <c r="K38" s="10">
        <v>800000</v>
      </c>
      <c r="L38" s="11">
        <v>0.1</v>
      </c>
      <c r="M38" s="3">
        <f t="shared" si="10"/>
        <v>80000</v>
      </c>
      <c r="N38" s="3">
        <f t="shared" si="11"/>
        <v>94400</v>
      </c>
      <c r="O38" s="33"/>
      <c r="P38" s="33"/>
      <c r="Q38" s="51"/>
      <c r="R38" s="35"/>
      <c r="S38" s="39"/>
    </row>
    <row r="39" spans="1:19" ht="45.75" customHeight="1" x14ac:dyDescent="0.25">
      <c r="A39" s="75" t="s">
        <v>71</v>
      </c>
      <c r="B39" s="76"/>
      <c r="C39" s="76"/>
      <c r="D39" s="76"/>
      <c r="E39" s="76"/>
      <c r="F39" s="76"/>
      <c r="G39" s="76"/>
      <c r="H39" s="76"/>
      <c r="I39" s="76"/>
      <c r="J39" s="76"/>
      <c r="K39" s="76"/>
      <c r="L39" s="76"/>
      <c r="M39" s="76"/>
      <c r="N39" s="76"/>
      <c r="O39" s="76"/>
      <c r="P39" s="76"/>
      <c r="Q39" s="76"/>
      <c r="R39" s="76"/>
      <c r="S39"/>
    </row>
    <row r="40" spans="1:19" ht="15.6" x14ac:dyDescent="0.25">
      <c r="A40" s="80" t="s">
        <v>72</v>
      </c>
      <c r="B40" s="46"/>
      <c r="C40" s="46"/>
      <c r="D40" s="46"/>
      <c r="E40" s="46"/>
      <c r="F40" s="46"/>
      <c r="G40" s="46"/>
      <c r="H40" s="46"/>
      <c r="I40" s="46"/>
      <c r="J40" s="46"/>
      <c r="K40" s="46"/>
      <c r="L40" s="46"/>
      <c r="M40" s="46"/>
      <c r="N40" s="46"/>
      <c r="O40" s="46"/>
      <c r="P40" s="46"/>
      <c r="Q40" s="46"/>
      <c r="R40" s="46"/>
      <c r="S40" s="47"/>
    </row>
    <row r="41" spans="1:19" ht="39" customHeight="1" x14ac:dyDescent="0.25">
      <c r="A41" s="62">
        <v>7</v>
      </c>
      <c r="B41" s="60" t="s">
        <v>73</v>
      </c>
      <c r="C41" s="24" t="s">
        <v>21</v>
      </c>
      <c r="D41" s="23">
        <v>92014</v>
      </c>
      <c r="E41" s="25"/>
      <c r="F41" s="25" t="s">
        <v>23</v>
      </c>
      <c r="G41" s="70" t="s">
        <v>74</v>
      </c>
      <c r="H41" s="71" t="s">
        <v>25</v>
      </c>
      <c r="I41" s="70">
        <v>100</v>
      </c>
      <c r="J41" s="71" t="s">
        <v>26</v>
      </c>
      <c r="K41" s="71">
        <v>8500</v>
      </c>
      <c r="L41" s="72">
        <v>1</v>
      </c>
      <c r="M41" s="71">
        <f>L41*K41</f>
        <v>8500</v>
      </c>
      <c r="N41" s="71">
        <f>M41*1.18</f>
        <v>10030</v>
      </c>
      <c r="O41" s="26" t="s">
        <v>27</v>
      </c>
      <c r="P41" s="26" t="s">
        <v>28</v>
      </c>
      <c r="Q41" s="53"/>
      <c r="R41" s="35">
        <f>N41*(100-Q41)/100</f>
        <v>10030</v>
      </c>
      <c r="S41" s="38" t="s">
        <v>29</v>
      </c>
    </row>
    <row r="42" spans="1:19" ht="29.25" customHeight="1" x14ac:dyDescent="0.25">
      <c r="A42" s="63"/>
      <c r="B42" s="60"/>
      <c r="C42" s="24"/>
      <c r="D42" s="23"/>
      <c r="E42" s="25"/>
      <c r="F42" s="25"/>
      <c r="G42" s="2" t="s">
        <v>75</v>
      </c>
      <c r="H42" s="3" t="s">
        <v>25</v>
      </c>
      <c r="I42" s="7">
        <v>80</v>
      </c>
      <c r="J42" s="3" t="s">
        <v>26</v>
      </c>
      <c r="K42" s="8">
        <v>12000</v>
      </c>
      <c r="L42" s="5">
        <v>1</v>
      </c>
      <c r="M42" s="3">
        <f t="shared" ref="M42:M44" si="12">L42*K42</f>
        <v>12000</v>
      </c>
      <c r="N42" s="3">
        <f t="shared" ref="N42:N44" si="13">M42*1.18</f>
        <v>14160</v>
      </c>
      <c r="O42" s="26"/>
      <c r="P42" s="26"/>
      <c r="Q42" s="53"/>
      <c r="R42" s="35"/>
      <c r="S42" s="38"/>
    </row>
    <row r="43" spans="1:19" ht="35.25" customHeight="1" x14ac:dyDescent="0.25">
      <c r="A43" s="63"/>
      <c r="B43" s="60"/>
      <c r="C43" s="24"/>
      <c r="D43" s="23"/>
      <c r="E43" s="25"/>
      <c r="F43" s="25"/>
      <c r="G43" s="6" t="s">
        <v>76</v>
      </c>
      <c r="H43" s="3" t="s">
        <v>25</v>
      </c>
      <c r="I43" s="4">
        <v>54</v>
      </c>
      <c r="J43" s="3" t="s">
        <v>26</v>
      </c>
      <c r="K43" s="8">
        <v>24500</v>
      </c>
      <c r="L43" s="5">
        <v>1</v>
      </c>
      <c r="M43" s="3">
        <f t="shared" si="12"/>
        <v>24500</v>
      </c>
      <c r="N43" s="3">
        <f t="shared" si="13"/>
        <v>28910</v>
      </c>
      <c r="O43" s="26"/>
      <c r="P43" s="26"/>
      <c r="Q43" s="53"/>
      <c r="R43" s="35"/>
      <c r="S43" s="38"/>
    </row>
    <row r="44" spans="1:19" ht="36" customHeight="1" x14ac:dyDescent="0.25">
      <c r="A44" s="61"/>
      <c r="B44" s="60"/>
      <c r="C44" s="24"/>
      <c r="D44" s="23"/>
      <c r="E44" s="25"/>
      <c r="F44" s="25"/>
      <c r="G44" s="2" t="s">
        <v>77</v>
      </c>
      <c r="H44" s="3" t="s">
        <v>25</v>
      </c>
      <c r="I44" s="5">
        <v>46</v>
      </c>
      <c r="J44" s="3" t="s">
        <v>26</v>
      </c>
      <c r="K44" s="8">
        <v>38200</v>
      </c>
      <c r="L44" s="5">
        <v>1</v>
      </c>
      <c r="M44" s="3">
        <f t="shared" si="12"/>
        <v>38200</v>
      </c>
      <c r="N44" s="3">
        <f t="shared" si="13"/>
        <v>45076</v>
      </c>
      <c r="O44" s="26"/>
      <c r="P44" s="26"/>
      <c r="Q44" s="53"/>
      <c r="R44" s="35"/>
      <c r="S44" s="38"/>
    </row>
    <row r="45" spans="1:19" ht="45.75" customHeight="1" x14ac:dyDescent="0.25">
      <c r="A45" s="75" t="s">
        <v>78</v>
      </c>
      <c r="B45" s="76"/>
      <c r="C45" s="76"/>
      <c r="D45" s="76"/>
      <c r="E45" s="76"/>
      <c r="F45" s="76"/>
      <c r="G45" s="76"/>
      <c r="H45" s="76"/>
      <c r="I45" s="76"/>
      <c r="J45" s="76"/>
      <c r="K45" s="76"/>
      <c r="L45" s="76"/>
      <c r="M45" s="76"/>
      <c r="N45" s="76"/>
      <c r="O45" s="76"/>
      <c r="P45" s="76"/>
      <c r="Q45" s="76"/>
      <c r="R45" s="76"/>
      <c r="S45"/>
    </row>
    <row r="46" spans="1:19" ht="15.6" x14ac:dyDescent="0.25">
      <c r="A46" s="80" t="s">
        <v>79</v>
      </c>
      <c r="B46" s="46"/>
      <c r="C46" s="46"/>
      <c r="D46" s="46"/>
      <c r="E46" s="46"/>
      <c r="F46" s="46"/>
      <c r="G46" s="46"/>
      <c r="H46" s="46"/>
      <c r="I46" s="46"/>
      <c r="J46" s="46"/>
      <c r="K46" s="46"/>
      <c r="L46" s="46"/>
      <c r="M46" s="46"/>
      <c r="N46" s="46"/>
      <c r="O46" s="46"/>
      <c r="P46" s="46"/>
      <c r="Q46" s="46"/>
      <c r="R46" s="46"/>
      <c r="S46" s="47"/>
    </row>
    <row r="47" spans="1:19" ht="14.25" customHeight="1" x14ac:dyDescent="0.25">
      <c r="A47" s="62">
        <v>8</v>
      </c>
      <c r="B47" s="60" t="s">
        <v>80</v>
      </c>
      <c r="C47" s="24" t="s">
        <v>21</v>
      </c>
      <c r="D47" s="23">
        <v>92014</v>
      </c>
      <c r="E47" s="25" t="s">
        <v>81</v>
      </c>
      <c r="F47" s="25" t="s">
        <v>23</v>
      </c>
      <c r="G47" s="70" t="s">
        <v>82</v>
      </c>
      <c r="H47" s="71" t="s">
        <v>25</v>
      </c>
      <c r="I47" s="70">
        <v>100</v>
      </c>
      <c r="J47" s="71" t="s">
        <v>26</v>
      </c>
      <c r="K47" s="71">
        <v>5000</v>
      </c>
      <c r="L47" s="72">
        <v>1</v>
      </c>
      <c r="M47" s="71">
        <f>L47*K47</f>
        <v>5000</v>
      </c>
      <c r="N47" s="71">
        <f>M47*1.18</f>
        <v>5900</v>
      </c>
      <c r="O47" s="26" t="s">
        <v>27</v>
      </c>
      <c r="P47" s="26" t="s">
        <v>28</v>
      </c>
      <c r="Q47" s="53"/>
      <c r="R47" s="35">
        <f>N47*(100-Q47)/100</f>
        <v>5900</v>
      </c>
      <c r="S47" s="38" t="s">
        <v>29</v>
      </c>
    </row>
    <row r="48" spans="1:19" ht="41.4" x14ac:dyDescent="0.25">
      <c r="A48" s="63"/>
      <c r="B48" s="60"/>
      <c r="C48" s="24"/>
      <c r="D48" s="23"/>
      <c r="E48" s="25"/>
      <c r="F48" s="25"/>
      <c r="G48" s="2" t="s">
        <v>83</v>
      </c>
      <c r="H48" s="3" t="s">
        <v>25</v>
      </c>
      <c r="I48" s="7">
        <v>94</v>
      </c>
      <c r="J48" s="3" t="s">
        <v>26</v>
      </c>
      <c r="K48" s="8">
        <v>5500</v>
      </c>
      <c r="L48" s="5">
        <v>1</v>
      </c>
      <c r="M48" s="3">
        <f t="shared" ref="M48:M51" si="14">L48*K48</f>
        <v>5500</v>
      </c>
      <c r="N48" s="3">
        <f t="shared" ref="N48:N51" si="15">M48*1.18</f>
        <v>6490</v>
      </c>
      <c r="O48" s="26"/>
      <c r="P48" s="26"/>
      <c r="Q48" s="53"/>
      <c r="R48" s="35"/>
      <c r="S48" s="38"/>
    </row>
    <row r="49" spans="1:19" ht="14.25" customHeight="1" x14ac:dyDescent="0.25">
      <c r="A49" s="63"/>
      <c r="B49" s="60"/>
      <c r="C49" s="24"/>
      <c r="D49" s="23"/>
      <c r="E49" s="25"/>
      <c r="F49" s="25"/>
      <c r="G49" s="2" t="s">
        <v>84</v>
      </c>
      <c r="H49" s="3" t="s">
        <v>25</v>
      </c>
      <c r="I49" s="7">
        <v>54</v>
      </c>
      <c r="J49" s="3" t="s">
        <v>26</v>
      </c>
      <c r="K49" s="8">
        <v>14800</v>
      </c>
      <c r="L49" s="5">
        <v>1</v>
      </c>
      <c r="M49" s="3">
        <f t="shared" si="14"/>
        <v>14800</v>
      </c>
      <c r="N49" s="3">
        <f t="shared" si="15"/>
        <v>17464</v>
      </c>
      <c r="O49" s="26"/>
      <c r="P49" s="26"/>
      <c r="Q49" s="53"/>
      <c r="R49" s="35"/>
      <c r="S49" s="38"/>
    </row>
    <row r="50" spans="1:19" ht="26.4" customHeight="1" x14ac:dyDescent="0.25">
      <c r="A50" s="63"/>
      <c r="B50" s="60"/>
      <c r="C50" s="24"/>
      <c r="D50" s="23"/>
      <c r="E50" s="25"/>
      <c r="F50" s="25"/>
      <c r="G50" s="6" t="s">
        <v>85</v>
      </c>
      <c r="H50" s="3" t="s">
        <v>25</v>
      </c>
      <c r="I50" s="4">
        <v>49</v>
      </c>
      <c r="J50" s="3" t="s">
        <v>26</v>
      </c>
      <c r="K50" s="8">
        <v>18000</v>
      </c>
      <c r="L50" s="5">
        <v>1</v>
      </c>
      <c r="M50" s="3">
        <f t="shared" si="14"/>
        <v>18000</v>
      </c>
      <c r="N50" s="3">
        <f t="shared" si="15"/>
        <v>21240</v>
      </c>
      <c r="O50" s="26"/>
      <c r="P50" s="26"/>
      <c r="Q50" s="53"/>
      <c r="R50" s="35"/>
      <c r="S50" s="38"/>
    </row>
    <row r="51" spans="1:19" ht="26.4" customHeight="1" x14ac:dyDescent="0.25">
      <c r="A51" s="61"/>
      <c r="B51" s="60"/>
      <c r="C51" s="24"/>
      <c r="D51" s="23"/>
      <c r="E51" s="25"/>
      <c r="F51" s="25"/>
      <c r="G51" s="2" t="s">
        <v>86</v>
      </c>
      <c r="H51" s="3" t="s">
        <v>25</v>
      </c>
      <c r="I51" s="5">
        <v>48</v>
      </c>
      <c r="J51" s="3" t="s">
        <v>26</v>
      </c>
      <c r="K51" s="8">
        <v>20000</v>
      </c>
      <c r="L51" s="5">
        <v>1</v>
      </c>
      <c r="M51" s="3">
        <f t="shared" si="14"/>
        <v>20000</v>
      </c>
      <c r="N51" s="3">
        <f t="shared" si="15"/>
        <v>23600</v>
      </c>
      <c r="O51" s="26"/>
      <c r="P51" s="26"/>
      <c r="Q51" s="53"/>
      <c r="R51" s="35"/>
      <c r="S51" s="38"/>
    </row>
    <row r="52" spans="1:19" ht="45.75" customHeight="1" x14ac:dyDescent="0.25">
      <c r="A52" s="75" t="s">
        <v>33</v>
      </c>
      <c r="B52" s="76"/>
      <c r="C52" s="76"/>
      <c r="D52" s="76"/>
      <c r="E52" s="76"/>
      <c r="F52" s="76"/>
      <c r="G52" s="76"/>
      <c r="H52" s="76"/>
      <c r="I52" s="76"/>
      <c r="J52" s="76"/>
      <c r="K52" s="76"/>
      <c r="L52" s="76"/>
      <c r="M52" s="76"/>
      <c r="N52" s="76"/>
      <c r="O52" s="76"/>
      <c r="P52" s="76"/>
      <c r="Q52" s="76"/>
      <c r="R52" s="76"/>
      <c r="S52"/>
    </row>
    <row r="53" spans="1:19" ht="15.6" x14ac:dyDescent="0.25">
      <c r="A53" s="45" t="s">
        <v>87</v>
      </c>
      <c r="B53" s="46"/>
      <c r="C53" s="46"/>
      <c r="D53" s="46"/>
      <c r="E53" s="46"/>
      <c r="F53" s="46"/>
      <c r="G53" s="46"/>
      <c r="H53" s="46"/>
      <c r="I53" s="46"/>
      <c r="J53" s="46"/>
      <c r="K53" s="46"/>
      <c r="L53" s="46"/>
      <c r="M53" s="46"/>
      <c r="N53" s="46"/>
      <c r="O53" s="46"/>
      <c r="P53" s="46"/>
      <c r="Q53" s="46"/>
      <c r="R53" s="46"/>
      <c r="S53" s="47"/>
    </row>
    <row r="54" spans="1:19" ht="55.8" customHeight="1" x14ac:dyDescent="0.25">
      <c r="A54" s="63">
        <v>9</v>
      </c>
      <c r="B54" s="79" t="s">
        <v>88</v>
      </c>
      <c r="C54" s="28" t="s">
        <v>21</v>
      </c>
      <c r="D54" s="29">
        <v>92014</v>
      </c>
      <c r="E54" s="27" t="s">
        <v>89</v>
      </c>
      <c r="F54" s="27" t="s">
        <v>23</v>
      </c>
      <c r="G54" s="70" t="s">
        <v>90</v>
      </c>
      <c r="H54" s="71" t="s">
        <v>25</v>
      </c>
      <c r="I54" s="70">
        <v>100</v>
      </c>
      <c r="J54" s="71" t="s">
        <v>38</v>
      </c>
      <c r="K54" s="71">
        <v>300000</v>
      </c>
      <c r="L54" s="78">
        <v>1.0500000000000001E-2</v>
      </c>
      <c r="M54" s="71">
        <f>L54*K54</f>
        <v>3150</v>
      </c>
      <c r="N54" s="71">
        <f>M54*1.18</f>
        <v>3717</v>
      </c>
      <c r="O54" s="33" t="s">
        <v>27</v>
      </c>
      <c r="P54" s="33" t="s">
        <v>28</v>
      </c>
      <c r="Q54" s="51"/>
      <c r="R54" s="35">
        <f>N54*(100-Q54)/100</f>
        <v>3717</v>
      </c>
      <c r="S54" s="39" t="s">
        <v>29</v>
      </c>
    </row>
    <row r="55" spans="1:19" ht="27.6" x14ac:dyDescent="0.25">
      <c r="A55" s="63"/>
      <c r="B55" s="79"/>
      <c r="C55" s="28"/>
      <c r="D55" s="29"/>
      <c r="E55" s="27"/>
      <c r="F55" s="27"/>
      <c r="G55" s="2" t="s">
        <v>37</v>
      </c>
      <c r="H55" s="3" t="s">
        <v>25</v>
      </c>
      <c r="I55" s="7">
        <v>46</v>
      </c>
      <c r="J55" s="3" t="s">
        <v>38</v>
      </c>
      <c r="K55" s="8">
        <v>300000</v>
      </c>
      <c r="L55" s="12">
        <v>4.6666659999999999E-2</v>
      </c>
      <c r="M55" s="3">
        <f t="shared" ref="M55:M56" si="16">L55*K55</f>
        <v>13999.998</v>
      </c>
      <c r="N55" s="3">
        <f t="shared" ref="N55:N56" si="17">M55*1.18</f>
        <v>16519.997639999998</v>
      </c>
      <c r="O55" s="33"/>
      <c r="P55" s="33"/>
      <c r="Q55" s="51"/>
      <c r="R55" s="35"/>
      <c r="S55" s="39"/>
    </row>
    <row r="56" spans="1:19" ht="26.4" customHeight="1" x14ac:dyDescent="0.25">
      <c r="A56" s="61"/>
      <c r="B56" s="79"/>
      <c r="C56" s="28"/>
      <c r="D56" s="29"/>
      <c r="E56" s="27"/>
      <c r="F56" s="27"/>
      <c r="G56" s="6" t="s">
        <v>91</v>
      </c>
      <c r="H56" s="3" t="s">
        <v>25</v>
      </c>
      <c r="I56" s="4">
        <v>45</v>
      </c>
      <c r="J56" s="3" t="s">
        <v>38</v>
      </c>
      <c r="K56" s="8">
        <v>300000</v>
      </c>
      <c r="L56" s="12">
        <v>0.05</v>
      </c>
      <c r="M56" s="3">
        <f t="shared" si="16"/>
        <v>15000</v>
      </c>
      <c r="N56" s="3">
        <f t="shared" si="17"/>
        <v>17700</v>
      </c>
      <c r="O56" s="33"/>
      <c r="P56" s="33"/>
      <c r="Q56" s="51"/>
      <c r="R56" s="35"/>
      <c r="S56" s="39"/>
    </row>
    <row r="57" spans="1:19" ht="45.75" customHeight="1" x14ac:dyDescent="0.25">
      <c r="A57" s="75" t="s">
        <v>92</v>
      </c>
      <c r="B57" s="76"/>
      <c r="C57" s="76"/>
      <c r="D57" s="76"/>
      <c r="E57" s="76"/>
      <c r="F57" s="76"/>
      <c r="G57" s="76"/>
      <c r="H57" s="76"/>
      <c r="I57" s="76"/>
      <c r="J57" s="76"/>
      <c r="K57" s="76"/>
      <c r="L57" s="76"/>
      <c r="M57" s="76"/>
      <c r="N57" s="76"/>
      <c r="O57" s="76"/>
      <c r="P57" s="76"/>
      <c r="Q57" s="76"/>
      <c r="R57" s="76"/>
      <c r="S57"/>
    </row>
    <row r="58" spans="1:19" ht="15.6" x14ac:dyDescent="0.25">
      <c r="A58" s="80" t="s">
        <v>93</v>
      </c>
      <c r="B58" s="46"/>
      <c r="C58" s="46"/>
      <c r="D58" s="46"/>
      <c r="E58" s="46"/>
      <c r="F58" s="46"/>
      <c r="G58" s="46"/>
      <c r="H58" s="46"/>
      <c r="I58" s="46"/>
      <c r="J58" s="46"/>
      <c r="K58" s="46"/>
      <c r="L58" s="46"/>
      <c r="M58" s="46"/>
      <c r="N58" s="46"/>
      <c r="O58" s="46"/>
      <c r="P58" s="46"/>
      <c r="Q58" s="46"/>
      <c r="R58" s="46"/>
      <c r="S58" s="47"/>
    </row>
    <row r="59" spans="1:19" ht="41.4" x14ac:dyDescent="0.25">
      <c r="A59" s="62">
        <v>10</v>
      </c>
      <c r="B59" s="60" t="s">
        <v>94</v>
      </c>
      <c r="C59" s="24" t="s">
        <v>21</v>
      </c>
      <c r="D59" s="23">
        <v>92014</v>
      </c>
      <c r="E59" s="25" t="s">
        <v>95</v>
      </c>
      <c r="F59" s="25" t="s">
        <v>23</v>
      </c>
      <c r="G59" s="70" t="s">
        <v>83</v>
      </c>
      <c r="H59" s="71" t="s">
        <v>25</v>
      </c>
      <c r="I59" s="70">
        <v>100</v>
      </c>
      <c r="J59" s="71" t="s">
        <v>26</v>
      </c>
      <c r="K59" s="71">
        <v>5000</v>
      </c>
      <c r="L59" s="72">
        <v>1</v>
      </c>
      <c r="M59" s="71">
        <f>L59*K59</f>
        <v>5000</v>
      </c>
      <c r="N59" s="71">
        <f>M59*1.18</f>
        <v>5900</v>
      </c>
      <c r="O59" s="26" t="s">
        <v>27</v>
      </c>
      <c r="P59" s="26" t="s">
        <v>28</v>
      </c>
      <c r="Q59" s="53"/>
      <c r="R59" s="35">
        <f>N59*(100-Q59)/100</f>
        <v>5900</v>
      </c>
      <c r="S59" s="38" t="s">
        <v>29</v>
      </c>
    </row>
    <row r="60" spans="1:19" ht="27.6" x14ac:dyDescent="0.25">
      <c r="A60" s="63"/>
      <c r="B60" s="60"/>
      <c r="C60" s="24"/>
      <c r="D60" s="23"/>
      <c r="E60" s="25"/>
      <c r="F60" s="25"/>
      <c r="G60" s="2" t="s">
        <v>96</v>
      </c>
      <c r="H60" s="3" t="s">
        <v>25</v>
      </c>
      <c r="I60" s="7">
        <v>88</v>
      </c>
      <c r="J60" s="3" t="s">
        <v>26</v>
      </c>
      <c r="K60" s="8">
        <v>6000</v>
      </c>
      <c r="L60" s="5">
        <v>1</v>
      </c>
      <c r="M60" s="3">
        <f t="shared" ref="M60:M64" si="18">L60*K60</f>
        <v>6000</v>
      </c>
      <c r="N60" s="3">
        <f t="shared" ref="N60:N64" si="19">M60*1.18</f>
        <v>7080</v>
      </c>
      <c r="O60" s="26"/>
      <c r="P60" s="26"/>
      <c r="Q60" s="53"/>
      <c r="R60" s="35"/>
      <c r="S60" s="38"/>
    </row>
    <row r="61" spans="1:19" ht="27.6" x14ac:dyDescent="0.25">
      <c r="A61" s="63"/>
      <c r="B61" s="60"/>
      <c r="C61" s="24"/>
      <c r="D61" s="23"/>
      <c r="E61" s="25"/>
      <c r="F61" s="25"/>
      <c r="G61" s="2" t="s">
        <v>53</v>
      </c>
      <c r="H61" s="3" t="s">
        <v>25</v>
      </c>
      <c r="I61" s="7">
        <v>76</v>
      </c>
      <c r="J61" s="3" t="s">
        <v>26</v>
      </c>
      <c r="K61" s="8">
        <v>7600</v>
      </c>
      <c r="L61" s="5">
        <v>1</v>
      </c>
      <c r="M61" s="3">
        <f t="shared" si="18"/>
        <v>7600</v>
      </c>
      <c r="N61" s="3">
        <f t="shared" si="19"/>
        <v>8968</v>
      </c>
      <c r="O61" s="26"/>
      <c r="P61" s="26"/>
      <c r="Q61" s="53"/>
      <c r="R61" s="35"/>
      <c r="S61" s="38"/>
    </row>
    <row r="62" spans="1:19" ht="40.5" customHeight="1" x14ac:dyDescent="0.25">
      <c r="A62" s="63"/>
      <c r="B62" s="60"/>
      <c r="C62" s="24"/>
      <c r="D62" s="23"/>
      <c r="E62" s="25"/>
      <c r="F62" s="25"/>
      <c r="G62" s="2" t="s">
        <v>97</v>
      </c>
      <c r="H62" s="3" t="s">
        <v>25</v>
      </c>
      <c r="I62" s="7">
        <v>65</v>
      </c>
      <c r="J62" s="3" t="s">
        <v>26</v>
      </c>
      <c r="K62" s="8">
        <v>10000</v>
      </c>
      <c r="L62" s="5">
        <v>1</v>
      </c>
      <c r="M62" s="3">
        <f t="shared" si="18"/>
        <v>10000</v>
      </c>
      <c r="N62" s="3">
        <f t="shared" si="19"/>
        <v>11800</v>
      </c>
      <c r="O62" s="26"/>
      <c r="P62" s="26"/>
      <c r="Q62" s="53"/>
      <c r="R62" s="35"/>
      <c r="S62" s="38"/>
    </row>
    <row r="63" spans="1:19" ht="36.75" customHeight="1" x14ac:dyDescent="0.25">
      <c r="A63" s="63"/>
      <c r="B63" s="60"/>
      <c r="C63" s="24"/>
      <c r="D63" s="23"/>
      <c r="E63" s="25"/>
      <c r="F63" s="25"/>
      <c r="G63" s="6" t="s">
        <v>98</v>
      </c>
      <c r="H63" s="3" t="s">
        <v>25</v>
      </c>
      <c r="I63" s="4">
        <v>57</v>
      </c>
      <c r="J63" s="3" t="s">
        <v>26</v>
      </c>
      <c r="K63" s="8">
        <v>13000</v>
      </c>
      <c r="L63" s="5">
        <v>1</v>
      </c>
      <c r="M63" s="3">
        <f t="shared" si="18"/>
        <v>13000</v>
      </c>
      <c r="N63" s="3">
        <f t="shared" si="19"/>
        <v>15340</v>
      </c>
      <c r="O63" s="26"/>
      <c r="P63" s="26"/>
      <c r="Q63" s="53"/>
      <c r="R63" s="35"/>
      <c r="S63" s="38"/>
    </row>
    <row r="64" spans="1:19" ht="34.5" customHeight="1" x14ac:dyDescent="0.25">
      <c r="A64" s="61"/>
      <c r="B64" s="60"/>
      <c r="C64" s="24"/>
      <c r="D64" s="23"/>
      <c r="E64" s="25"/>
      <c r="F64" s="25"/>
      <c r="G64" s="2" t="s">
        <v>99</v>
      </c>
      <c r="H64" s="3" t="s">
        <v>25</v>
      </c>
      <c r="I64" s="5">
        <v>55</v>
      </c>
      <c r="J64" s="3" t="s">
        <v>26</v>
      </c>
      <c r="K64" s="8">
        <v>14000</v>
      </c>
      <c r="L64" s="5">
        <v>1</v>
      </c>
      <c r="M64" s="3">
        <f t="shared" si="18"/>
        <v>14000</v>
      </c>
      <c r="N64" s="3">
        <f t="shared" si="19"/>
        <v>16520</v>
      </c>
      <c r="O64" s="26"/>
      <c r="P64" s="26"/>
      <c r="Q64" s="53"/>
      <c r="R64" s="35"/>
      <c r="S64" s="38"/>
    </row>
    <row r="65" spans="1:19" ht="45.75" customHeight="1" x14ac:dyDescent="0.25">
      <c r="A65" s="75" t="s">
        <v>33</v>
      </c>
      <c r="B65" s="76"/>
      <c r="C65" s="76"/>
      <c r="D65" s="76"/>
      <c r="E65" s="76"/>
      <c r="F65" s="76"/>
      <c r="G65" s="76"/>
      <c r="H65" s="76"/>
      <c r="I65" s="76"/>
      <c r="J65" s="76"/>
      <c r="K65" s="76"/>
      <c r="L65" s="76"/>
      <c r="M65" s="76"/>
      <c r="N65" s="76"/>
      <c r="O65" s="76"/>
      <c r="P65" s="76"/>
      <c r="Q65" s="76"/>
      <c r="R65" s="76"/>
      <c r="S65"/>
    </row>
    <row r="66" spans="1:19" ht="15.6" x14ac:dyDescent="0.25">
      <c r="A66" s="80" t="s">
        <v>100</v>
      </c>
      <c r="B66" s="46"/>
      <c r="C66" s="46"/>
      <c r="D66" s="46"/>
      <c r="E66" s="46"/>
      <c r="F66" s="46"/>
      <c r="G66" s="46"/>
      <c r="H66" s="46"/>
      <c r="I66" s="46"/>
      <c r="J66" s="46"/>
      <c r="K66" s="46"/>
      <c r="L66" s="46"/>
      <c r="M66" s="46"/>
      <c r="N66" s="46"/>
      <c r="O66" s="46"/>
      <c r="P66" s="46"/>
      <c r="Q66" s="46"/>
      <c r="R66" s="46"/>
      <c r="S66" s="47"/>
    </row>
    <row r="67" spans="1:19" ht="46.8" customHeight="1" x14ac:dyDescent="0.25">
      <c r="A67" s="62">
        <v>11</v>
      </c>
      <c r="B67" s="79" t="s">
        <v>101</v>
      </c>
      <c r="C67" s="28" t="s">
        <v>21</v>
      </c>
      <c r="D67" s="29">
        <v>92014</v>
      </c>
      <c r="E67" s="27" t="s">
        <v>102</v>
      </c>
      <c r="F67" s="27" t="s">
        <v>23</v>
      </c>
      <c r="G67" s="70" t="s">
        <v>103</v>
      </c>
      <c r="H67" s="71" t="s">
        <v>25</v>
      </c>
      <c r="I67" s="70">
        <v>100</v>
      </c>
      <c r="J67" s="71" t="s">
        <v>38</v>
      </c>
      <c r="K67" s="71">
        <v>1500000</v>
      </c>
      <c r="L67" s="78">
        <v>0.04</v>
      </c>
      <c r="M67" s="71">
        <f>L67*K67</f>
        <v>60000</v>
      </c>
      <c r="N67" s="71">
        <f>M67*1.18</f>
        <v>70800</v>
      </c>
      <c r="O67" s="33" t="s">
        <v>27</v>
      </c>
      <c r="P67" s="33" t="s">
        <v>28</v>
      </c>
      <c r="Q67" s="51"/>
      <c r="R67" s="35">
        <f>N67*(100-Q67)/100</f>
        <v>70800</v>
      </c>
      <c r="S67" s="39" t="s">
        <v>29</v>
      </c>
    </row>
    <row r="68" spans="1:19" ht="27.6" x14ac:dyDescent="0.25">
      <c r="A68" s="63"/>
      <c r="B68" s="79"/>
      <c r="C68" s="28"/>
      <c r="D68" s="29"/>
      <c r="E68" s="27"/>
      <c r="F68" s="27"/>
      <c r="G68" s="2" t="s">
        <v>104</v>
      </c>
      <c r="H68" s="3" t="s">
        <v>25</v>
      </c>
      <c r="I68" s="7">
        <v>95</v>
      </c>
      <c r="J68" s="3" t="s">
        <v>38</v>
      </c>
      <c r="K68" s="8">
        <v>1500000</v>
      </c>
      <c r="L68" s="12">
        <v>4.3333000000000003E-2</v>
      </c>
      <c r="M68" s="3">
        <f t="shared" ref="M68:M71" si="20">L68*K68</f>
        <v>64999.500000000007</v>
      </c>
      <c r="N68" s="3">
        <f t="shared" ref="N68:N71" si="21">M68*1.18</f>
        <v>76699.41</v>
      </c>
      <c r="O68" s="33"/>
      <c r="P68" s="33"/>
      <c r="Q68" s="51"/>
      <c r="R68" s="35"/>
      <c r="S68" s="39"/>
    </row>
    <row r="69" spans="1:19" ht="27.6" x14ac:dyDescent="0.25">
      <c r="A69" s="63"/>
      <c r="B69" s="79"/>
      <c r="C69" s="28"/>
      <c r="D69" s="29"/>
      <c r="E69" s="27"/>
      <c r="F69" s="27"/>
      <c r="G69" s="6" t="s">
        <v>105</v>
      </c>
      <c r="H69" s="3" t="s">
        <v>25</v>
      </c>
      <c r="I69" s="4">
        <v>73</v>
      </c>
      <c r="J69" s="3" t="s">
        <v>38</v>
      </c>
      <c r="K69" s="8">
        <v>1500000</v>
      </c>
      <c r="L69" s="12">
        <v>6.5000000000000002E-2</v>
      </c>
      <c r="M69" s="3">
        <f t="shared" si="20"/>
        <v>97500</v>
      </c>
      <c r="N69" s="3">
        <f t="shared" si="21"/>
        <v>115050</v>
      </c>
      <c r="O69" s="33"/>
      <c r="P69" s="33"/>
      <c r="Q69" s="51"/>
      <c r="R69" s="35"/>
      <c r="S69" s="39"/>
    </row>
    <row r="70" spans="1:19" ht="27.6" x14ac:dyDescent="0.25">
      <c r="A70" s="63"/>
      <c r="B70" s="79"/>
      <c r="C70" s="28"/>
      <c r="D70" s="29"/>
      <c r="E70" s="27"/>
      <c r="F70" s="27"/>
      <c r="G70" s="6" t="s">
        <v>106</v>
      </c>
      <c r="H70" s="3" t="s">
        <v>25</v>
      </c>
      <c r="I70" s="4">
        <v>70</v>
      </c>
      <c r="J70" s="3" t="s">
        <v>38</v>
      </c>
      <c r="K70" s="8">
        <v>1500000</v>
      </c>
      <c r="L70" s="12">
        <v>7.0000000000000007E-2</v>
      </c>
      <c r="M70" s="3">
        <f t="shared" si="20"/>
        <v>105000.00000000001</v>
      </c>
      <c r="N70" s="3">
        <f t="shared" si="21"/>
        <v>123900.00000000001</v>
      </c>
      <c r="O70" s="33"/>
      <c r="P70" s="33"/>
      <c r="Q70" s="51"/>
      <c r="R70" s="35"/>
      <c r="S70" s="39"/>
    </row>
    <row r="71" spans="1:19" ht="27.6" x14ac:dyDescent="0.25">
      <c r="A71" s="61"/>
      <c r="B71" s="79"/>
      <c r="C71" s="28"/>
      <c r="D71" s="29"/>
      <c r="E71" s="27"/>
      <c r="F71" s="27"/>
      <c r="G71" s="2" t="s">
        <v>107</v>
      </c>
      <c r="H71" s="3" t="s">
        <v>25</v>
      </c>
      <c r="I71" s="5">
        <v>66</v>
      </c>
      <c r="J71" s="3" t="s">
        <v>38</v>
      </c>
      <c r="K71" s="8">
        <v>1500000</v>
      </c>
      <c r="L71" s="12">
        <v>7.7179999999999999E-2</v>
      </c>
      <c r="M71" s="3">
        <f t="shared" si="20"/>
        <v>115770</v>
      </c>
      <c r="N71" s="3">
        <f t="shared" si="21"/>
        <v>136608.6</v>
      </c>
      <c r="O71" s="33"/>
      <c r="P71" s="33"/>
      <c r="Q71" s="51"/>
      <c r="R71" s="35"/>
      <c r="S71" s="39"/>
    </row>
    <row r="72" spans="1:19" ht="33" customHeight="1" x14ac:dyDescent="0.25">
      <c r="A72" s="75" t="s">
        <v>108</v>
      </c>
      <c r="B72" s="76"/>
      <c r="C72" s="76"/>
      <c r="D72" s="76"/>
      <c r="E72" s="76"/>
      <c r="F72" s="76"/>
      <c r="G72" s="76"/>
      <c r="H72" s="76"/>
      <c r="I72" s="76"/>
      <c r="J72" s="76"/>
      <c r="K72" s="76"/>
      <c r="L72" s="76"/>
      <c r="M72" s="76"/>
      <c r="N72" s="76"/>
      <c r="O72" s="76"/>
      <c r="P72" s="76"/>
      <c r="Q72" s="76"/>
      <c r="R72" s="76"/>
      <c r="S72"/>
    </row>
    <row r="73" spans="1:19" ht="15.6" x14ac:dyDescent="0.25">
      <c r="A73" s="80" t="s">
        <v>109</v>
      </c>
      <c r="B73" s="46"/>
      <c r="C73" s="46"/>
      <c r="D73" s="46"/>
      <c r="E73" s="46"/>
      <c r="F73" s="46"/>
      <c r="G73" s="46"/>
      <c r="H73" s="46"/>
      <c r="I73" s="46"/>
      <c r="J73" s="46"/>
      <c r="K73" s="46"/>
      <c r="L73" s="46"/>
      <c r="M73" s="46"/>
      <c r="N73" s="46"/>
      <c r="O73" s="46"/>
      <c r="P73" s="46"/>
      <c r="Q73" s="46"/>
      <c r="R73" s="46"/>
      <c r="S73" s="47"/>
    </row>
    <row r="74" spans="1:19" ht="28.5" customHeight="1" x14ac:dyDescent="0.25">
      <c r="A74" s="62">
        <v>12</v>
      </c>
      <c r="B74" s="60" t="s">
        <v>110</v>
      </c>
      <c r="C74" s="24" t="s">
        <v>21</v>
      </c>
      <c r="D74" s="23">
        <v>92014</v>
      </c>
      <c r="E74" s="25" t="s">
        <v>111</v>
      </c>
      <c r="F74" s="25" t="s">
        <v>23</v>
      </c>
      <c r="G74" s="70" t="s">
        <v>112</v>
      </c>
      <c r="H74" s="71" t="s">
        <v>25</v>
      </c>
      <c r="I74" s="70">
        <v>100</v>
      </c>
      <c r="J74" s="71" t="s">
        <v>26</v>
      </c>
      <c r="K74" s="71">
        <v>8000</v>
      </c>
      <c r="L74" s="72">
        <v>1</v>
      </c>
      <c r="M74" s="71">
        <f>L74*K74</f>
        <v>8000</v>
      </c>
      <c r="N74" s="71">
        <f>M74*1.18</f>
        <v>9440</v>
      </c>
      <c r="O74" s="26" t="s">
        <v>27</v>
      </c>
      <c r="P74" s="26" t="s">
        <v>28</v>
      </c>
      <c r="Q74" s="53"/>
      <c r="R74" s="35">
        <f>N74*(100-Q74)/100</f>
        <v>9440</v>
      </c>
      <c r="S74" s="38" t="s">
        <v>29</v>
      </c>
    </row>
    <row r="75" spans="1:19" ht="22.5" customHeight="1" x14ac:dyDescent="0.25">
      <c r="A75" s="63"/>
      <c r="B75" s="60"/>
      <c r="C75" s="24"/>
      <c r="D75" s="23"/>
      <c r="E75" s="25"/>
      <c r="F75" s="25"/>
      <c r="G75" s="2" t="s">
        <v>113</v>
      </c>
      <c r="H75" s="3" t="s">
        <v>25</v>
      </c>
      <c r="I75" s="7">
        <v>92</v>
      </c>
      <c r="J75" s="3" t="s">
        <v>26</v>
      </c>
      <c r="K75" s="8">
        <v>9000</v>
      </c>
      <c r="L75" s="5">
        <v>1</v>
      </c>
      <c r="M75" s="3">
        <f t="shared" ref="M75:M78" si="22">L75*K75</f>
        <v>9000</v>
      </c>
      <c r="N75" s="3">
        <f t="shared" ref="N75:N78" si="23">M75*1.18</f>
        <v>10620</v>
      </c>
      <c r="O75" s="26"/>
      <c r="P75" s="26"/>
      <c r="Q75" s="53"/>
      <c r="R75" s="35"/>
      <c r="S75" s="38"/>
    </row>
    <row r="76" spans="1:19" ht="27.6" x14ac:dyDescent="0.25">
      <c r="A76" s="63"/>
      <c r="B76" s="60"/>
      <c r="C76" s="24"/>
      <c r="D76" s="23"/>
      <c r="E76" s="25"/>
      <c r="F76" s="25"/>
      <c r="G76" s="6" t="s">
        <v>114</v>
      </c>
      <c r="H76" s="3" t="s">
        <v>25</v>
      </c>
      <c r="I76" s="4">
        <v>90</v>
      </c>
      <c r="J76" s="3" t="s">
        <v>26</v>
      </c>
      <c r="K76" s="8">
        <v>9360</v>
      </c>
      <c r="L76" s="5">
        <v>1</v>
      </c>
      <c r="M76" s="3">
        <f t="shared" si="22"/>
        <v>9360</v>
      </c>
      <c r="N76" s="3">
        <f t="shared" si="23"/>
        <v>11044.8</v>
      </c>
      <c r="O76" s="26"/>
      <c r="P76" s="26"/>
      <c r="Q76" s="53"/>
      <c r="R76" s="35"/>
      <c r="S76" s="38"/>
    </row>
    <row r="77" spans="1:19" ht="19.5" customHeight="1" x14ac:dyDescent="0.25">
      <c r="A77" s="63"/>
      <c r="B77" s="60"/>
      <c r="C77" s="24"/>
      <c r="D77" s="23"/>
      <c r="E77" s="25"/>
      <c r="F77" s="25"/>
      <c r="G77" s="6" t="s">
        <v>115</v>
      </c>
      <c r="H77" s="3" t="s">
        <v>25</v>
      </c>
      <c r="I77" s="4">
        <v>70</v>
      </c>
      <c r="J77" s="3" t="s">
        <v>26</v>
      </c>
      <c r="K77" s="8">
        <v>14000</v>
      </c>
      <c r="L77" s="5">
        <v>1</v>
      </c>
      <c r="M77" s="3">
        <f t="shared" si="22"/>
        <v>14000</v>
      </c>
      <c r="N77" s="3">
        <f t="shared" si="23"/>
        <v>16520</v>
      </c>
      <c r="O77" s="26"/>
      <c r="P77" s="26"/>
      <c r="Q77" s="53"/>
      <c r="R77" s="35"/>
      <c r="S77" s="38"/>
    </row>
    <row r="78" spans="1:19" ht="30.75" customHeight="1" x14ac:dyDescent="0.25">
      <c r="A78" s="61"/>
      <c r="B78" s="60"/>
      <c r="C78" s="24"/>
      <c r="D78" s="23"/>
      <c r="E78" s="25"/>
      <c r="F78" s="25"/>
      <c r="G78" s="2" t="s">
        <v>116</v>
      </c>
      <c r="H78" s="3" t="s">
        <v>25</v>
      </c>
      <c r="I78" s="5">
        <v>73</v>
      </c>
      <c r="J78" s="3" t="s">
        <v>26</v>
      </c>
      <c r="K78" s="8">
        <v>16000</v>
      </c>
      <c r="L78" s="5">
        <v>1</v>
      </c>
      <c r="M78" s="3">
        <f t="shared" si="22"/>
        <v>16000</v>
      </c>
      <c r="N78" s="3">
        <f t="shared" si="23"/>
        <v>18880</v>
      </c>
      <c r="O78" s="26"/>
      <c r="P78" s="26"/>
      <c r="Q78" s="53"/>
      <c r="R78" s="35"/>
      <c r="S78" s="38"/>
    </row>
    <row r="79" spans="1:19" ht="33.75" customHeight="1" x14ac:dyDescent="0.25">
      <c r="A79" s="75" t="s">
        <v>33</v>
      </c>
      <c r="B79" s="76"/>
      <c r="C79" s="76"/>
      <c r="D79" s="76"/>
      <c r="E79" s="76"/>
      <c r="F79" s="76"/>
      <c r="G79" s="76"/>
      <c r="H79" s="76"/>
      <c r="I79" s="76"/>
      <c r="J79" s="76"/>
      <c r="K79" s="76"/>
      <c r="L79" s="76"/>
      <c r="M79" s="76"/>
      <c r="N79" s="76"/>
      <c r="O79" s="76"/>
      <c r="P79" s="76"/>
      <c r="Q79" s="76"/>
      <c r="R79" s="76"/>
      <c r="S79"/>
    </row>
    <row r="80" spans="1:19" ht="15.6" x14ac:dyDescent="0.25">
      <c r="A80" s="80" t="s">
        <v>117</v>
      </c>
      <c r="B80" s="46"/>
      <c r="C80" s="46"/>
      <c r="D80" s="46"/>
      <c r="E80" s="46"/>
      <c r="F80" s="46"/>
      <c r="G80" s="46"/>
      <c r="H80" s="46"/>
      <c r="I80" s="46"/>
      <c r="J80" s="46"/>
      <c r="K80" s="46"/>
      <c r="L80" s="46"/>
      <c r="M80" s="46"/>
      <c r="N80" s="46"/>
      <c r="O80" s="46"/>
      <c r="P80" s="46"/>
      <c r="Q80" s="46"/>
      <c r="R80" s="46"/>
      <c r="S80" s="47"/>
    </row>
    <row r="81" spans="1:19" ht="61.2" customHeight="1" x14ac:dyDescent="0.25">
      <c r="A81" s="62">
        <v>13</v>
      </c>
      <c r="B81" s="79" t="s">
        <v>118</v>
      </c>
      <c r="C81" s="28" t="s">
        <v>21</v>
      </c>
      <c r="D81" s="29">
        <v>92014</v>
      </c>
      <c r="E81" s="27" t="s">
        <v>119</v>
      </c>
      <c r="F81" s="27" t="s">
        <v>23</v>
      </c>
      <c r="G81" s="70" t="s">
        <v>120</v>
      </c>
      <c r="H81" s="71" t="s">
        <v>25</v>
      </c>
      <c r="I81" s="70">
        <v>100</v>
      </c>
      <c r="J81" s="71" t="s">
        <v>38</v>
      </c>
      <c r="K81" s="71">
        <v>4000000</v>
      </c>
      <c r="L81" s="82">
        <v>2.3749999999999999E-3</v>
      </c>
      <c r="M81" s="71">
        <f>L81*K81</f>
        <v>9500</v>
      </c>
      <c r="N81" s="71">
        <f>M81*1.18</f>
        <v>11210</v>
      </c>
      <c r="O81" s="33" t="s">
        <v>27</v>
      </c>
      <c r="P81" s="33" t="s">
        <v>28</v>
      </c>
      <c r="Q81" s="51"/>
      <c r="R81" s="35">
        <f>N81*(100-Q81)/100</f>
        <v>11210</v>
      </c>
      <c r="S81" s="39" t="s">
        <v>29</v>
      </c>
    </row>
    <row r="82" spans="1:19" ht="27.6" x14ac:dyDescent="0.25">
      <c r="A82" s="63"/>
      <c r="B82" s="79"/>
      <c r="C82" s="28"/>
      <c r="D82" s="29"/>
      <c r="E82" s="27"/>
      <c r="F82" s="27"/>
      <c r="G82" s="2" t="s">
        <v>121</v>
      </c>
      <c r="H82" s="3" t="s">
        <v>25</v>
      </c>
      <c r="I82" s="7">
        <v>97</v>
      </c>
      <c r="J82" s="3" t="s">
        <v>38</v>
      </c>
      <c r="K82" s="8">
        <v>4000000</v>
      </c>
      <c r="L82" s="12">
        <v>2.5000000000000001E-3</v>
      </c>
      <c r="M82" s="3">
        <f t="shared" ref="M82:M84" si="24">L82*K82</f>
        <v>10000</v>
      </c>
      <c r="N82" s="3">
        <f t="shared" ref="N82:N84" si="25">M82*1.18</f>
        <v>11800</v>
      </c>
      <c r="O82" s="33"/>
      <c r="P82" s="33"/>
      <c r="Q82" s="51"/>
      <c r="R82" s="35"/>
      <c r="S82" s="39"/>
    </row>
    <row r="83" spans="1:19" ht="27.6" x14ac:dyDescent="0.25">
      <c r="A83" s="63"/>
      <c r="B83" s="79"/>
      <c r="C83" s="28"/>
      <c r="D83" s="29"/>
      <c r="E83" s="27"/>
      <c r="F83" s="27"/>
      <c r="G83" s="6" t="s">
        <v>122</v>
      </c>
      <c r="H83" s="3" t="s">
        <v>25</v>
      </c>
      <c r="I83" s="4">
        <v>78</v>
      </c>
      <c r="J83" s="3" t="s">
        <v>38</v>
      </c>
      <c r="K83" s="8">
        <v>4000000</v>
      </c>
      <c r="L83" s="12">
        <v>3.5000000000000001E-3</v>
      </c>
      <c r="M83" s="3">
        <f t="shared" si="24"/>
        <v>14000</v>
      </c>
      <c r="N83" s="3">
        <f t="shared" si="25"/>
        <v>16520</v>
      </c>
      <c r="O83" s="33"/>
      <c r="P83" s="33"/>
      <c r="Q83" s="51"/>
      <c r="R83" s="35"/>
      <c r="S83" s="39"/>
    </row>
    <row r="84" spans="1:19" ht="27.6" x14ac:dyDescent="0.25">
      <c r="A84" s="61"/>
      <c r="B84" s="79"/>
      <c r="C84" s="28"/>
      <c r="D84" s="29"/>
      <c r="E84" s="27"/>
      <c r="F84" s="27"/>
      <c r="G84" s="2" t="s">
        <v>123</v>
      </c>
      <c r="H84" s="3" t="s">
        <v>25</v>
      </c>
      <c r="I84" s="5">
        <v>72</v>
      </c>
      <c r="J84" s="3" t="s">
        <v>38</v>
      </c>
      <c r="K84" s="8">
        <v>4000000</v>
      </c>
      <c r="L84" s="12">
        <v>4.0000000000000001E-3</v>
      </c>
      <c r="M84" s="3">
        <f t="shared" si="24"/>
        <v>16000</v>
      </c>
      <c r="N84" s="3">
        <f t="shared" si="25"/>
        <v>18880</v>
      </c>
      <c r="O84" s="33"/>
      <c r="P84" s="33"/>
      <c r="Q84" s="51"/>
      <c r="R84" s="35"/>
      <c r="S84" s="39"/>
    </row>
    <row r="85" spans="1:19" ht="48" customHeight="1" x14ac:dyDescent="0.25">
      <c r="A85" s="75" t="s">
        <v>124</v>
      </c>
      <c r="B85" s="76"/>
      <c r="C85" s="76"/>
      <c r="D85" s="76"/>
      <c r="E85" s="76"/>
      <c r="F85" s="76"/>
      <c r="G85" s="76"/>
      <c r="H85" s="76"/>
      <c r="I85" s="76"/>
      <c r="J85" s="76"/>
      <c r="K85" s="76"/>
      <c r="L85" s="76"/>
      <c r="M85" s="76"/>
      <c r="N85" s="76"/>
      <c r="O85" s="76"/>
      <c r="P85" s="76"/>
      <c r="Q85" s="76"/>
      <c r="R85" s="76"/>
      <c r="S85"/>
    </row>
    <row r="86" spans="1:19" ht="15.6" x14ac:dyDescent="0.25">
      <c r="A86" s="80" t="s">
        <v>125</v>
      </c>
      <c r="B86" s="46"/>
      <c r="C86" s="46"/>
      <c r="D86" s="46"/>
      <c r="E86" s="46"/>
      <c r="F86" s="46"/>
      <c r="G86" s="46"/>
      <c r="H86" s="46"/>
      <c r="I86" s="46"/>
      <c r="J86" s="46"/>
      <c r="K86" s="46"/>
      <c r="L86" s="46"/>
      <c r="M86" s="46"/>
      <c r="N86" s="46"/>
      <c r="O86" s="46"/>
      <c r="P86" s="46"/>
      <c r="Q86" s="46"/>
      <c r="R86" s="46"/>
      <c r="S86" s="47"/>
    </row>
    <row r="87" spans="1:19" ht="41.4" x14ac:dyDescent="0.25">
      <c r="A87" s="62">
        <v>14</v>
      </c>
      <c r="B87" s="79" t="s">
        <v>126</v>
      </c>
      <c r="C87" s="28" t="s">
        <v>21</v>
      </c>
      <c r="D87" s="29">
        <v>92014</v>
      </c>
      <c r="E87" s="27" t="s">
        <v>127</v>
      </c>
      <c r="F87" s="27" t="s">
        <v>23</v>
      </c>
      <c r="G87" s="70" t="s">
        <v>128</v>
      </c>
      <c r="H87" s="71" t="s">
        <v>25</v>
      </c>
      <c r="I87" s="70">
        <v>100</v>
      </c>
      <c r="J87" s="71" t="s">
        <v>38</v>
      </c>
      <c r="K87" s="71">
        <v>4000000</v>
      </c>
      <c r="L87" s="81">
        <v>3.5999999999999997E-2</v>
      </c>
      <c r="M87" s="71">
        <f>L87*K87</f>
        <v>144000</v>
      </c>
      <c r="N87" s="71">
        <f>M87*1.18</f>
        <v>169920</v>
      </c>
      <c r="O87" s="26" t="s">
        <v>27</v>
      </c>
      <c r="P87" s="26" t="s">
        <v>28</v>
      </c>
      <c r="Q87" s="53"/>
      <c r="R87" s="35">
        <f>N87*(100-Q87)/100</f>
        <v>169920</v>
      </c>
      <c r="S87" s="38" t="s">
        <v>29</v>
      </c>
    </row>
    <row r="88" spans="1:19" ht="27.6" x14ac:dyDescent="0.25">
      <c r="A88" s="63"/>
      <c r="B88" s="79"/>
      <c r="C88" s="28"/>
      <c r="D88" s="29"/>
      <c r="E88" s="27"/>
      <c r="F88" s="27"/>
      <c r="G88" s="2" t="s">
        <v>129</v>
      </c>
      <c r="H88" s="3" t="s">
        <v>25</v>
      </c>
      <c r="I88" s="7">
        <v>91</v>
      </c>
      <c r="J88" s="3" t="s">
        <v>38</v>
      </c>
      <c r="K88" s="8">
        <v>4000000</v>
      </c>
      <c r="L88" s="11">
        <v>4.1500000000000002E-2</v>
      </c>
      <c r="M88" s="3">
        <f t="shared" ref="M88:M90" si="26">L88*K88</f>
        <v>166000</v>
      </c>
      <c r="N88" s="3">
        <f t="shared" ref="N88:N90" si="27">M88*1.18</f>
        <v>195880</v>
      </c>
      <c r="O88" s="26"/>
      <c r="P88" s="26"/>
      <c r="Q88" s="53"/>
      <c r="R88" s="35"/>
      <c r="S88" s="38"/>
    </row>
    <row r="89" spans="1:19" ht="27.6" x14ac:dyDescent="0.25">
      <c r="A89" s="63"/>
      <c r="B89" s="79"/>
      <c r="C89" s="28"/>
      <c r="D89" s="29"/>
      <c r="E89" s="27"/>
      <c r="F89" s="27"/>
      <c r="G89" s="6" t="s">
        <v>130</v>
      </c>
      <c r="H89" s="3" t="s">
        <v>25</v>
      </c>
      <c r="I89" s="4">
        <v>86</v>
      </c>
      <c r="J89" s="3" t="s">
        <v>38</v>
      </c>
      <c r="K89" s="8">
        <v>4000000</v>
      </c>
      <c r="L89" s="11">
        <v>4.4999999999999998E-2</v>
      </c>
      <c r="M89" s="3">
        <f t="shared" si="26"/>
        <v>180000</v>
      </c>
      <c r="N89" s="3">
        <f t="shared" si="27"/>
        <v>212400</v>
      </c>
      <c r="O89" s="26"/>
      <c r="P89" s="26"/>
      <c r="Q89" s="53"/>
      <c r="R89" s="35"/>
      <c r="S89" s="38"/>
    </row>
    <row r="90" spans="1:19" ht="27.6" x14ac:dyDescent="0.25">
      <c r="A90" s="61"/>
      <c r="B90" s="79"/>
      <c r="C90" s="28"/>
      <c r="D90" s="29"/>
      <c r="E90" s="27"/>
      <c r="F90" s="27"/>
      <c r="G90" s="2" t="s">
        <v>131</v>
      </c>
      <c r="H90" s="3" t="s">
        <v>25</v>
      </c>
      <c r="I90" s="5">
        <v>47</v>
      </c>
      <c r="J90" s="3" t="s">
        <v>38</v>
      </c>
      <c r="K90" s="8">
        <v>4000000</v>
      </c>
      <c r="L90" s="11">
        <v>0.15</v>
      </c>
      <c r="M90" s="3">
        <f t="shared" si="26"/>
        <v>600000</v>
      </c>
      <c r="N90" s="3">
        <f t="shared" si="27"/>
        <v>708000</v>
      </c>
      <c r="O90" s="26"/>
      <c r="P90" s="26"/>
      <c r="Q90" s="53"/>
      <c r="R90" s="35"/>
      <c r="S90" s="38"/>
    </row>
    <row r="91" spans="1:19" ht="33" customHeight="1" x14ac:dyDescent="0.25">
      <c r="A91" s="75" t="s">
        <v>124</v>
      </c>
      <c r="B91" s="76"/>
      <c r="C91" s="76"/>
      <c r="D91" s="76"/>
      <c r="E91" s="76"/>
      <c r="F91" s="76"/>
      <c r="G91" s="76"/>
      <c r="H91" s="76"/>
      <c r="I91" s="76"/>
      <c r="J91" s="76"/>
      <c r="K91" s="76"/>
      <c r="L91" s="76"/>
      <c r="M91" s="76"/>
      <c r="N91" s="76"/>
      <c r="O91" s="76"/>
      <c r="P91" s="76"/>
      <c r="Q91" s="76"/>
      <c r="R91" s="76"/>
      <c r="S91"/>
    </row>
    <row r="92" spans="1:19" ht="15.6" x14ac:dyDescent="0.25">
      <c r="A92" s="45" t="s">
        <v>132</v>
      </c>
      <c r="B92" s="46"/>
      <c r="C92" s="46"/>
      <c r="D92" s="46"/>
      <c r="E92" s="46"/>
      <c r="F92" s="46"/>
      <c r="G92" s="46"/>
      <c r="H92" s="46"/>
      <c r="I92" s="46"/>
      <c r="J92" s="46"/>
      <c r="K92" s="46"/>
      <c r="L92" s="46"/>
      <c r="M92" s="46"/>
      <c r="N92" s="46"/>
      <c r="O92" s="46"/>
      <c r="P92" s="46"/>
      <c r="Q92" s="46"/>
      <c r="R92" s="46"/>
      <c r="S92" s="47"/>
    </row>
    <row r="93" spans="1:19" ht="52.8" x14ac:dyDescent="0.25">
      <c r="A93" s="61">
        <v>15</v>
      </c>
      <c r="B93" s="83" t="s">
        <v>133</v>
      </c>
      <c r="C93" s="83" t="s">
        <v>134</v>
      </c>
      <c r="D93" s="84">
        <v>2490072951</v>
      </c>
      <c r="E93" s="85" t="s">
        <v>135</v>
      </c>
      <c r="F93" s="85" t="s">
        <v>23</v>
      </c>
      <c r="G93" s="70" t="s">
        <v>136</v>
      </c>
      <c r="H93" s="71" t="s">
        <v>25</v>
      </c>
      <c r="I93" s="70">
        <v>70</v>
      </c>
      <c r="J93" s="71" t="s">
        <v>137</v>
      </c>
      <c r="K93" s="71">
        <v>65650</v>
      </c>
      <c r="L93" s="72">
        <v>1</v>
      </c>
      <c r="M93" s="71">
        <f>L93*K93</f>
        <v>65650</v>
      </c>
      <c r="N93" s="71">
        <f>M93*1.18</f>
        <v>77467</v>
      </c>
      <c r="O93" s="86" t="s">
        <v>138</v>
      </c>
      <c r="P93" s="86" t="s">
        <v>28</v>
      </c>
      <c r="Q93" s="87"/>
      <c r="R93" s="88">
        <f>N93*(100-Q93)/100</f>
        <v>77467</v>
      </c>
      <c r="S93" s="89" t="s">
        <v>29</v>
      </c>
    </row>
    <row r="94" spans="1:19" ht="14.25" customHeight="1" x14ac:dyDescent="0.25">
      <c r="A94" s="75" t="s">
        <v>139</v>
      </c>
      <c r="B94" s="76"/>
      <c r="C94" s="76"/>
      <c r="D94" s="76"/>
      <c r="E94" s="76"/>
      <c r="F94" s="76"/>
      <c r="G94" s="76"/>
      <c r="H94" s="76"/>
      <c r="I94" s="76"/>
      <c r="J94" s="76"/>
      <c r="K94" s="76"/>
      <c r="L94" s="76"/>
      <c r="M94" s="76"/>
      <c r="N94" s="76"/>
      <c r="O94" s="76"/>
      <c r="P94" s="76"/>
      <c r="Q94" s="76"/>
      <c r="R94" s="76"/>
      <c r="S94"/>
    </row>
    <row r="95" spans="1:19" ht="15.6" x14ac:dyDescent="0.25">
      <c r="A95" s="80" t="s">
        <v>140</v>
      </c>
      <c r="B95" s="46"/>
      <c r="C95" s="46"/>
      <c r="D95" s="46"/>
      <c r="E95" s="46"/>
      <c r="F95" s="46"/>
      <c r="G95" s="46"/>
      <c r="H95" s="46"/>
      <c r="I95" s="46"/>
      <c r="J95" s="46"/>
      <c r="K95" s="46"/>
      <c r="L95" s="46"/>
      <c r="M95" s="46"/>
      <c r="N95" s="46"/>
      <c r="O95" s="46"/>
      <c r="P95" s="46"/>
      <c r="Q95" s="46"/>
      <c r="R95" s="46"/>
      <c r="S95" s="47"/>
    </row>
    <row r="96" spans="1:19" ht="28.5" customHeight="1" x14ac:dyDescent="0.25">
      <c r="A96" s="62">
        <v>16</v>
      </c>
      <c r="B96" s="60" t="s">
        <v>141</v>
      </c>
      <c r="C96" s="24" t="s">
        <v>134</v>
      </c>
      <c r="D96" s="23">
        <v>2490072951</v>
      </c>
      <c r="E96" s="25" t="s">
        <v>95</v>
      </c>
      <c r="F96" s="25" t="s">
        <v>23</v>
      </c>
      <c r="G96" s="70" t="s">
        <v>142</v>
      </c>
      <c r="H96" s="71" t="s">
        <v>25</v>
      </c>
      <c r="I96" s="70">
        <v>100</v>
      </c>
      <c r="J96" s="71" t="s">
        <v>137</v>
      </c>
      <c r="K96" s="71">
        <v>12500</v>
      </c>
      <c r="L96" s="72">
        <v>1</v>
      </c>
      <c r="M96" s="71">
        <f>L96*K96</f>
        <v>12500</v>
      </c>
      <c r="N96" s="71">
        <f>M96*1.18</f>
        <v>14750</v>
      </c>
      <c r="O96" s="26" t="s">
        <v>27</v>
      </c>
      <c r="P96" s="26" t="s">
        <v>28</v>
      </c>
      <c r="Q96" s="53"/>
      <c r="R96" s="35">
        <f>N96*(100-Q96)/100</f>
        <v>14750</v>
      </c>
      <c r="S96" s="38" t="s">
        <v>29</v>
      </c>
    </row>
    <row r="97" spans="1:19" ht="27.6" x14ac:dyDescent="0.25">
      <c r="A97" s="63"/>
      <c r="B97" s="60"/>
      <c r="C97" s="24"/>
      <c r="D97" s="23"/>
      <c r="E97" s="25"/>
      <c r="F97" s="25"/>
      <c r="G97" s="6" t="s">
        <v>143</v>
      </c>
      <c r="H97" s="3" t="s">
        <v>25</v>
      </c>
      <c r="I97" s="7">
        <v>85</v>
      </c>
      <c r="J97" s="3" t="s">
        <v>137</v>
      </c>
      <c r="K97" s="8">
        <v>16000</v>
      </c>
      <c r="L97" s="5">
        <v>1</v>
      </c>
      <c r="M97" s="3">
        <f t="shared" ref="M97:M101" si="28">L97*K97</f>
        <v>16000</v>
      </c>
      <c r="N97" s="3">
        <f t="shared" ref="N97:N101" si="29">M97*1.18</f>
        <v>18880</v>
      </c>
      <c r="O97" s="26"/>
      <c r="P97" s="26"/>
      <c r="Q97" s="53"/>
      <c r="R97" s="35"/>
      <c r="S97" s="38"/>
    </row>
    <row r="98" spans="1:19" ht="27.6" x14ac:dyDescent="0.25">
      <c r="A98" s="63"/>
      <c r="B98" s="60"/>
      <c r="C98" s="24"/>
      <c r="D98" s="23"/>
      <c r="E98" s="25"/>
      <c r="F98" s="25"/>
      <c r="G98" s="6" t="s">
        <v>144</v>
      </c>
      <c r="H98" s="3" t="s">
        <v>25</v>
      </c>
      <c r="I98" s="7">
        <v>79</v>
      </c>
      <c r="J98" s="3" t="s">
        <v>137</v>
      </c>
      <c r="K98" s="8">
        <v>18000</v>
      </c>
      <c r="L98" s="5">
        <v>1</v>
      </c>
      <c r="M98" s="3">
        <f t="shared" si="28"/>
        <v>18000</v>
      </c>
      <c r="N98" s="3">
        <f t="shared" si="29"/>
        <v>21240</v>
      </c>
      <c r="O98" s="26"/>
      <c r="P98" s="26"/>
      <c r="Q98" s="53"/>
      <c r="R98" s="35"/>
      <c r="S98" s="38"/>
    </row>
    <row r="99" spans="1:19" ht="27.6" x14ac:dyDescent="0.25">
      <c r="A99" s="63"/>
      <c r="B99" s="60"/>
      <c r="C99" s="24"/>
      <c r="D99" s="23"/>
      <c r="E99" s="25"/>
      <c r="F99" s="25"/>
      <c r="G99" s="6" t="s">
        <v>145</v>
      </c>
      <c r="H99" s="3" t="s">
        <v>25</v>
      </c>
      <c r="I99" s="7">
        <v>68</v>
      </c>
      <c r="J99" s="3" t="s">
        <v>137</v>
      </c>
      <c r="K99" s="8">
        <v>23250</v>
      </c>
      <c r="L99" s="5">
        <v>1</v>
      </c>
      <c r="M99" s="3">
        <f t="shared" si="28"/>
        <v>23250</v>
      </c>
      <c r="N99" s="3">
        <f t="shared" si="29"/>
        <v>27435</v>
      </c>
      <c r="O99" s="26"/>
      <c r="P99" s="26"/>
      <c r="Q99" s="53"/>
      <c r="R99" s="35"/>
      <c r="S99" s="38"/>
    </row>
    <row r="100" spans="1:19" ht="27.6" x14ac:dyDescent="0.25">
      <c r="A100" s="63"/>
      <c r="B100" s="60"/>
      <c r="C100" s="24"/>
      <c r="D100" s="23"/>
      <c r="E100" s="25"/>
      <c r="F100" s="25"/>
      <c r="G100" s="6" t="s">
        <v>146</v>
      </c>
      <c r="H100" s="3" t="s">
        <v>25</v>
      </c>
      <c r="I100" s="4">
        <v>62</v>
      </c>
      <c r="J100" s="3" t="s">
        <v>137</v>
      </c>
      <c r="K100" s="8">
        <v>27400</v>
      </c>
      <c r="L100" s="5">
        <v>1</v>
      </c>
      <c r="M100" s="3">
        <f t="shared" si="28"/>
        <v>27400</v>
      </c>
      <c r="N100" s="3">
        <f t="shared" si="29"/>
        <v>32332</v>
      </c>
      <c r="O100" s="26"/>
      <c r="P100" s="26"/>
      <c r="Q100" s="53"/>
      <c r="R100" s="35"/>
      <c r="S100" s="38"/>
    </row>
    <row r="101" spans="1:19" ht="27.6" x14ac:dyDescent="0.25">
      <c r="A101" s="61"/>
      <c r="B101" s="60"/>
      <c r="C101" s="24"/>
      <c r="D101" s="23"/>
      <c r="E101" s="25"/>
      <c r="F101" s="25"/>
      <c r="G101" s="6" t="s">
        <v>147</v>
      </c>
      <c r="H101" s="3" t="s">
        <v>25</v>
      </c>
      <c r="I101" s="5">
        <v>52</v>
      </c>
      <c r="J101" s="3" t="s">
        <v>137</v>
      </c>
      <c r="K101" s="8">
        <v>40000</v>
      </c>
      <c r="L101" s="5">
        <v>1</v>
      </c>
      <c r="M101" s="3">
        <f t="shared" si="28"/>
        <v>40000</v>
      </c>
      <c r="N101" s="3">
        <f t="shared" si="29"/>
        <v>47200</v>
      </c>
      <c r="O101" s="26"/>
      <c r="P101" s="26"/>
      <c r="Q101" s="53"/>
      <c r="R101" s="35"/>
      <c r="S101" s="38"/>
    </row>
    <row r="102" spans="1:19" ht="14.25" customHeight="1" x14ac:dyDescent="0.25">
      <c r="A102" s="75" t="s">
        <v>148</v>
      </c>
      <c r="B102" s="76"/>
      <c r="C102" s="76"/>
      <c r="D102" s="76"/>
      <c r="E102" s="76"/>
      <c r="F102" s="76"/>
      <c r="G102" s="76"/>
      <c r="H102" s="76"/>
      <c r="I102" s="76"/>
      <c r="J102" s="76"/>
      <c r="K102" s="76"/>
      <c r="L102" s="76"/>
      <c r="M102" s="76"/>
      <c r="N102" s="76"/>
      <c r="O102" s="76"/>
      <c r="P102" s="76"/>
      <c r="Q102" s="76"/>
      <c r="R102" s="76"/>
      <c r="S102"/>
    </row>
    <row r="103" spans="1:19" ht="15.6" x14ac:dyDescent="0.25">
      <c r="A103" s="80" t="s">
        <v>149</v>
      </c>
      <c r="B103" s="46"/>
      <c r="C103" s="46"/>
      <c r="D103" s="46"/>
      <c r="E103" s="46"/>
      <c r="F103" s="46"/>
      <c r="G103" s="46"/>
      <c r="H103" s="46"/>
      <c r="I103" s="46"/>
      <c r="J103" s="46"/>
      <c r="K103" s="46"/>
      <c r="L103" s="46"/>
      <c r="M103" s="46"/>
      <c r="N103" s="46"/>
      <c r="O103" s="46"/>
      <c r="P103" s="46"/>
      <c r="Q103" s="46"/>
      <c r="R103" s="46"/>
      <c r="S103" s="47"/>
    </row>
    <row r="104" spans="1:19" ht="28.5" customHeight="1" x14ac:dyDescent="0.25">
      <c r="A104" s="62">
        <v>17</v>
      </c>
      <c r="B104" s="60" t="s">
        <v>150</v>
      </c>
      <c r="C104" s="24" t="s">
        <v>134</v>
      </c>
      <c r="D104" s="23">
        <v>2490072951</v>
      </c>
      <c r="E104" s="25" t="s">
        <v>151</v>
      </c>
      <c r="F104" s="25" t="s">
        <v>23</v>
      </c>
      <c r="G104" s="70" t="s">
        <v>152</v>
      </c>
      <c r="H104" s="71" t="s">
        <v>25</v>
      </c>
      <c r="I104" s="70">
        <v>100</v>
      </c>
      <c r="J104" s="71" t="s">
        <v>137</v>
      </c>
      <c r="K104" s="71">
        <v>25000</v>
      </c>
      <c r="L104" s="72">
        <v>1</v>
      </c>
      <c r="M104" s="71">
        <f>L104*K104</f>
        <v>25000</v>
      </c>
      <c r="N104" s="71">
        <f>M104*1.18</f>
        <v>29500</v>
      </c>
      <c r="O104" s="26" t="s">
        <v>27</v>
      </c>
      <c r="P104" s="26" t="s">
        <v>28</v>
      </c>
      <c r="Q104" s="53"/>
      <c r="R104" s="35">
        <f>N104*(100-Q104)/100</f>
        <v>29500</v>
      </c>
      <c r="S104" s="38" t="s">
        <v>29</v>
      </c>
    </row>
    <row r="105" spans="1:19" ht="27.6" x14ac:dyDescent="0.25">
      <c r="A105" s="63"/>
      <c r="B105" s="60"/>
      <c r="C105" s="24"/>
      <c r="D105" s="23"/>
      <c r="E105" s="25"/>
      <c r="F105" s="25"/>
      <c r="G105" s="6" t="s">
        <v>153</v>
      </c>
      <c r="H105" s="3" t="s">
        <v>25</v>
      </c>
      <c r="I105" s="7">
        <v>84</v>
      </c>
      <c r="J105" s="3" t="s">
        <v>137</v>
      </c>
      <c r="K105" s="8">
        <v>32700</v>
      </c>
      <c r="L105" s="5">
        <v>1</v>
      </c>
      <c r="M105" s="3">
        <f t="shared" ref="M105:M108" si="30">L105*K105</f>
        <v>32700</v>
      </c>
      <c r="N105" s="3">
        <f t="shared" ref="N105:N108" si="31">M105*1.18</f>
        <v>38586</v>
      </c>
      <c r="O105" s="26"/>
      <c r="P105" s="26"/>
      <c r="Q105" s="53"/>
      <c r="R105" s="35"/>
      <c r="S105" s="38"/>
    </row>
    <row r="106" spans="1:19" ht="27.6" x14ac:dyDescent="0.25">
      <c r="A106" s="63"/>
      <c r="B106" s="60"/>
      <c r="C106" s="24"/>
      <c r="D106" s="23"/>
      <c r="E106" s="25"/>
      <c r="F106" s="25"/>
      <c r="G106" s="6" t="s">
        <v>154</v>
      </c>
      <c r="H106" s="3" t="s">
        <v>25</v>
      </c>
      <c r="I106" s="7">
        <v>63</v>
      </c>
      <c r="J106" s="3" t="s">
        <v>137</v>
      </c>
      <c r="K106" s="8">
        <v>52500</v>
      </c>
      <c r="L106" s="5">
        <v>1</v>
      </c>
      <c r="M106" s="3">
        <f t="shared" si="30"/>
        <v>52500</v>
      </c>
      <c r="N106" s="3">
        <f t="shared" si="31"/>
        <v>61950</v>
      </c>
      <c r="O106" s="26"/>
      <c r="P106" s="26"/>
      <c r="Q106" s="53"/>
      <c r="R106" s="35"/>
      <c r="S106" s="38"/>
    </row>
    <row r="107" spans="1:19" ht="27.6" x14ac:dyDescent="0.25">
      <c r="A107" s="63"/>
      <c r="B107" s="60"/>
      <c r="C107" s="24"/>
      <c r="D107" s="23"/>
      <c r="E107" s="25"/>
      <c r="F107" s="25"/>
      <c r="G107" s="6" t="s">
        <v>155</v>
      </c>
      <c r="H107" s="3" t="s">
        <v>25</v>
      </c>
      <c r="I107" s="7">
        <v>58</v>
      </c>
      <c r="J107" s="3" t="s">
        <v>137</v>
      </c>
      <c r="K107" s="8">
        <v>62500</v>
      </c>
      <c r="L107" s="5">
        <v>1</v>
      </c>
      <c r="M107" s="3">
        <f t="shared" si="30"/>
        <v>62500</v>
      </c>
      <c r="N107" s="3">
        <f t="shared" si="31"/>
        <v>73750</v>
      </c>
      <c r="O107" s="26"/>
      <c r="P107" s="26"/>
      <c r="Q107" s="53"/>
      <c r="R107" s="35"/>
      <c r="S107" s="38"/>
    </row>
    <row r="108" spans="1:19" ht="27.6" x14ac:dyDescent="0.25">
      <c r="A108" s="61"/>
      <c r="B108" s="60"/>
      <c r="C108" s="24"/>
      <c r="D108" s="23"/>
      <c r="E108" s="25"/>
      <c r="F108" s="25"/>
      <c r="G108" s="6" t="s">
        <v>156</v>
      </c>
      <c r="H108" s="3" t="s">
        <v>25</v>
      </c>
      <c r="I108" s="4">
        <v>50</v>
      </c>
      <c r="J108" s="3" t="s">
        <v>137</v>
      </c>
      <c r="K108" s="8">
        <v>87163</v>
      </c>
      <c r="L108" s="5">
        <v>1</v>
      </c>
      <c r="M108" s="3">
        <f t="shared" si="30"/>
        <v>87163</v>
      </c>
      <c r="N108" s="3">
        <f t="shared" si="31"/>
        <v>102852.34</v>
      </c>
      <c r="O108" s="26"/>
      <c r="P108" s="26"/>
      <c r="Q108" s="53"/>
      <c r="R108" s="35"/>
      <c r="S108" s="38"/>
    </row>
    <row r="109" spans="1:19" ht="14.25" customHeight="1" x14ac:dyDescent="0.25">
      <c r="A109" s="75" t="s">
        <v>157</v>
      </c>
      <c r="B109" s="76"/>
      <c r="C109" s="76"/>
      <c r="D109" s="76"/>
      <c r="E109" s="76"/>
      <c r="F109" s="76"/>
      <c r="G109" s="76"/>
      <c r="H109" s="76"/>
      <c r="I109" s="76"/>
      <c r="J109" s="76"/>
      <c r="K109" s="76"/>
      <c r="L109" s="76"/>
      <c r="M109" s="76"/>
      <c r="N109" s="76"/>
      <c r="O109" s="76"/>
      <c r="P109" s="76"/>
      <c r="Q109" s="76"/>
      <c r="R109" s="76"/>
      <c r="S109"/>
    </row>
    <row r="110" spans="1:19" ht="15.6" x14ac:dyDescent="0.25">
      <c r="A110" s="45" t="s">
        <v>158</v>
      </c>
      <c r="B110" s="46"/>
      <c r="C110" s="46"/>
      <c r="D110" s="46"/>
      <c r="E110" s="46"/>
      <c r="F110" s="46"/>
      <c r="G110" s="46"/>
      <c r="H110" s="46"/>
      <c r="I110" s="46"/>
      <c r="J110" s="46"/>
      <c r="K110" s="46"/>
      <c r="L110" s="46"/>
      <c r="M110" s="46"/>
      <c r="N110" s="46"/>
      <c r="O110" s="46"/>
      <c r="P110" s="46"/>
      <c r="Q110" s="46"/>
      <c r="R110" s="46"/>
      <c r="S110" s="47"/>
    </row>
    <row r="111" spans="1:19" ht="52.8" x14ac:dyDescent="0.25">
      <c r="A111" s="61">
        <v>18</v>
      </c>
      <c r="B111" s="90" t="s">
        <v>159</v>
      </c>
      <c r="C111" s="90" t="s">
        <v>134</v>
      </c>
      <c r="D111" s="91" t="s">
        <v>160</v>
      </c>
      <c r="E111" s="92" t="s">
        <v>36</v>
      </c>
      <c r="F111" s="92" t="s">
        <v>23</v>
      </c>
      <c r="G111" s="70" t="s">
        <v>161</v>
      </c>
      <c r="H111" s="71" t="s">
        <v>25</v>
      </c>
      <c r="I111" s="70">
        <v>100</v>
      </c>
      <c r="J111" s="71" t="s">
        <v>162</v>
      </c>
      <c r="K111" s="71">
        <v>290</v>
      </c>
      <c r="L111" s="72">
        <v>300</v>
      </c>
      <c r="M111" s="71">
        <f>L111*K111</f>
        <v>87000</v>
      </c>
      <c r="N111" s="71">
        <f>M111*1.18</f>
        <v>102660</v>
      </c>
      <c r="O111" s="93" t="s">
        <v>138</v>
      </c>
      <c r="P111" s="93" t="s">
        <v>28</v>
      </c>
      <c r="Q111" s="50"/>
      <c r="R111" s="88">
        <f>N111*(100-Q111)/100</f>
        <v>102660</v>
      </c>
      <c r="S111" s="94" t="s">
        <v>29</v>
      </c>
    </row>
    <row r="112" spans="1:19" ht="14.25" customHeight="1" x14ac:dyDescent="0.25">
      <c r="A112" s="75" t="s">
        <v>163</v>
      </c>
      <c r="B112" s="76"/>
      <c r="C112" s="76"/>
      <c r="D112" s="76"/>
      <c r="E112" s="76"/>
      <c r="F112" s="76"/>
      <c r="G112" s="76"/>
      <c r="H112" s="76"/>
      <c r="I112" s="76"/>
      <c r="J112" s="76"/>
      <c r="K112" s="76"/>
      <c r="L112" s="76"/>
      <c r="M112" s="76"/>
      <c r="N112" s="76"/>
      <c r="O112" s="76"/>
      <c r="P112" s="76"/>
      <c r="Q112" s="76"/>
      <c r="R112" s="76"/>
      <c r="S112"/>
    </row>
    <row r="113" spans="1:19" ht="15.6" x14ac:dyDescent="0.25">
      <c r="A113" s="45" t="s">
        <v>164</v>
      </c>
      <c r="B113" s="46"/>
      <c r="C113" s="46"/>
      <c r="D113" s="46"/>
      <c r="E113" s="46"/>
      <c r="F113" s="46"/>
      <c r="G113" s="46"/>
      <c r="H113" s="46"/>
      <c r="I113" s="46"/>
      <c r="J113" s="46"/>
      <c r="K113" s="46"/>
      <c r="L113" s="46"/>
      <c r="M113" s="46"/>
      <c r="N113" s="46"/>
      <c r="O113" s="46"/>
      <c r="P113" s="46"/>
      <c r="Q113" s="46"/>
      <c r="R113" s="46"/>
      <c r="S113" s="47"/>
    </row>
    <row r="114" spans="1:19" ht="41.4" x14ac:dyDescent="0.25">
      <c r="A114" s="61">
        <v>19</v>
      </c>
      <c r="B114" s="90" t="s">
        <v>165</v>
      </c>
      <c r="C114" s="90" t="s">
        <v>134</v>
      </c>
      <c r="D114" s="91" t="s">
        <v>160</v>
      </c>
      <c r="E114" s="92" t="s">
        <v>166</v>
      </c>
      <c r="F114" s="92" t="s">
        <v>23</v>
      </c>
      <c r="G114" s="70" t="s">
        <v>167</v>
      </c>
      <c r="H114" s="71" t="s">
        <v>25</v>
      </c>
      <c r="I114" s="70">
        <v>100</v>
      </c>
      <c r="J114" s="71" t="s">
        <v>162</v>
      </c>
      <c r="K114" s="71">
        <v>290</v>
      </c>
      <c r="L114" s="72">
        <v>230</v>
      </c>
      <c r="M114" s="71">
        <f>L114*K114</f>
        <v>66700</v>
      </c>
      <c r="N114" s="71">
        <f>M114*1.18</f>
        <v>78706</v>
      </c>
      <c r="O114" s="93" t="s">
        <v>27</v>
      </c>
      <c r="P114" s="93" t="s">
        <v>28</v>
      </c>
      <c r="Q114" s="50"/>
      <c r="R114" s="88">
        <f>N114*(100-Q114)/100</f>
        <v>78706</v>
      </c>
      <c r="S114" s="94" t="s">
        <v>29</v>
      </c>
    </row>
    <row r="115" spans="1:19" ht="14.25" customHeight="1" x14ac:dyDescent="0.25">
      <c r="A115" s="75" t="s">
        <v>168</v>
      </c>
      <c r="B115" s="76"/>
      <c r="C115" s="76"/>
      <c r="D115" s="76"/>
      <c r="E115" s="76"/>
      <c r="F115" s="76"/>
      <c r="G115" s="76"/>
      <c r="H115" s="76"/>
      <c r="I115" s="76"/>
      <c r="J115" s="76"/>
      <c r="K115" s="76"/>
      <c r="L115" s="76"/>
      <c r="M115" s="76"/>
      <c r="N115" s="76"/>
      <c r="O115" s="76"/>
      <c r="P115" s="76"/>
      <c r="Q115" s="76"/>
      <c r="R115" s="76"/>
      <c r="S115"/>
    </row>
    <row r="116" spans="1:19" ht="15.6" x14ac:dyDescent="0.25">
      <c r="A116" s="45" t="s">
        <v>169</v>
      </c>
      <c r="B116" s="46"/>
      <c r="C116" s="46"/>
      <c r="D116" s="46"/>
      <c r="E116" s="46"/>
      <c r="F116" s="46"/>
      <c r="G116" s="46"/>
      <c r="H116" s="46"/>
      <c r="I116" s="46"/>
      <c r="J116" s="46"/>
      <c r="K116" s="46"/>
      <c r="L116" s="46"/>
      <c r="M116" s="46"/>
      <c r="N116" s="46"/>
      <c r="O116" s="46"/>
      <c r="P116" s="46"/>
      <c r="Q116" s="46"/>
      <c r="R116" s="46"/>
      <c r="S116" s="47"/>
    </row>
    <row r="117" spans="1:19" ht="39.6" x14ac:dyDescent="0.25">
      <c r="A117" s="61">
        <v>20</v>
      </c>
      <c r="B117" s="95" t="s">
        <v>170</v>
      </c>
      <c r="C117" s="83" t="s">
        <v>171</v>
      </c>
      <c r="D117" s="84">
        <v>2490072952</v>
      </c>
      <c r="E117" s="85" t="s">
        <v>66</v>
      </c>
      <c r="F117" s="85" t="s">
        <v>23</v>
      </c>
      <c r="G117" s="70" t="s">
        <v>172</v>
      </c>
      <c r="H117" s="71" t="s">
        <v>25</v>
      </c>
      <c r="I117" s="70">
        <v>100</v>
      </c>
      <c r="J117" s="71" t="s">
        <v>26</v>
      </c>
      <c r="K117" s="71">
        <v>45000</v>
      </c>
      <c r="L117" s="72">
        <v>1</v>
      </c>
      <c r="M117" s="71">
        <f>L117*K117</f>
        <v>45000</v>
      </c>
      <c r="N117" s="71">
        <f>M117*1.18</f>
        <v>53100</v>
      </c>
      <c r="O117" s="86" t="s">
        <v>27</v>
      </c>
      <c r="P117" s="86" t="s">
        <v>28</v>
      </c>
      <c r="Q117" s="87"/>
      <c r="R117" s="88">
        <f>N117*(100-Q117)/100</f>
        <v>53100</v>
      </c>
      <c r="S117" s="89" t="s">
        <v>29</v>
      </c>
    </row>
    <row r="118" spans="1:19" ht="14.25" customHeight="1" x14ac:dyDescent="0.25">
      <c r="A118" s="75" t="s">
        <v>173</v>
      </c>
      <c r="B118" s="76"/>
      <c r="C118" s="76"/>
      <c r="D118" s="76"/>
      <c r="E118" s="76"/>
      <c r="F118" s="76"/>
      <c r="G118" s="76"/>
      <c r="H118" s="76"/>
      <c r="I118" s="76"/>
      <c r="J118" s="76"/>
      <c r="K118" s="76"/>
      <c r="L118" s="76"/>
      <c r="M118" s="76"/>
      <c r="N118" s="76"/>
      <c r="O118" s="76"/>
      <c r="P118" s="76"/>
      <c r="Q118" s="76"/>
      <c r="R118" s="76"/>
      <c r="S118"/>
    </row>
    <row r="119" spans="1:19" ht="15.6" x14ac:dyDescent="0.25">
      <c r="A119" s="45" t="s">
        <v>174</v>
      </c>
      <c r="B119" s="46"/>
      <c r="C119" s="46"/>
      <c r="D119" s="46"/>
      <c r="E119" s="46"/>
      <c r="F119" s="46"/>
      <c r="G119" s="46"/>
      <c r="H119" s="46"/>
      <c r="I119" s="46"/>
      <c r="J119" s="46"/>
      <c r="K119" s="46"/>
      <c r="L119" s="46"/>
      <c r="M119" s="46"/>
      <c r="N119" s="46"/>
      <c r="O119" s="46"/>
      <c r="P119" s="46"/>
      <c r="Q119" s="46"/>
      <c r="R119" s="46"/>
      <c r="S119" s="47"/>
    </row>
    <row r="120" spans="1:19" ht="41.4" x14ac:dyDescent="0.25">
      <c r="A120" s="61">
        <v>21</v>
      </c>
      <c r="B120" s="83" t="s">
        <v>175</v>
      </c>
      <c r="C120" s="83" t="s">
        <v>171</v>
      </c>
      <c r="D120" s="84">
        <v>23012</v>
      </c>
      <c r="E120" s="85" t="s">
        <v>66</v>
      </c>
      <c r="F120" s="85" t="s">
        <v>23</v>
      </c>
      <c r="G120" s="70" t="s">
        <v>176</v>
      </c>
      <c r="H120" s="71" t="s">
        <v>25</v>
      </c>
      <c r="I120" s="70">
        <v>30</v>
      </c>
      <c r="J120" s="71" t="s">
        <v>26</v>
      </c>
      <c r="K120" s="71">
        <v>20500</v>
      </c>
      <c r="L120" s="72">
        <v>1</v>
      </c>
      <c r="M120" s="71">
        <f>L120*K120</f>
        <v>20500</v>
      </c>
      <c r="N120" s="71">
        <f>M120*1.18</f>
        <v>24190</v>
      </c>
      <c r="O120" s="86" t="s">
        <v>27</v>
      </c>
      <c r="P120" s="86" t="s">
        <v>28</v>
      </c>
      <c r="Q120" s="87"/>
      <c r="R120" s="88">
        <f>N120*(100-Q120)/100</f>
        <v>24190</v>
      </c>
      <c r="S120" s="89" t="s">
        <v>29</v>
      </c>
    </row>
    <row r="121" spans="1:19" ht="14.25" customHeight="1" x14ac:dyDescent="0.25">
      <c r="A121" s="75" t="s">
        <v>177</v>
      </c>
      <c r="B121" s="76"/>
      <c r="C121" s="76"/>
      <c r="D121" s="76"/>
      <c r="E121" s="76"/>
      <c r="F121" s="76"/>
      <c r="G121" s="76"/>
      <c r="H121" s="76"/>
      <c r="I121" s="76"/>
      <c r="J121" s="76"/>
      <c r="K121" s="76"/>
      <c r="L121" s="76"/>
      <c r="M121" s="76"/>
      <c r="N121" s="76"/>
      <c r="O121" s="76"/>
      <c r="P121" s="76"/>
      <c r="Q121" s="76"/>
      <c r="R121" s="76"/>
      <c r="S121"/>
    </row>
    <row r="122" spans="1:19" ht="15.6" x14ac:dyDescent="0.25">
      <c r="A122" s="80" t="s">
        <v>178</v>
      </c>
      <c r="B122" s="46"/>
      <c r="C122" s="46"/>
      <c r="D122" s="46"/>
      <c r="E122" s="46"/>
      <c r="F122" s="46"/>
      <c r="G122" s="46"/>
      <c r="H122" s="46"/>
      <c r="I122" s="46"/>
      <c r="J122" s="46"/>
      <c r="K122" s="46"/>
      <c r="L122" s="46"/>
      <c r="M122" s="46"/>
      <c r="N122" s="46"/>
      <c r="O122" s="46"/>
      <c r="P122" s="46"/>
      <c r="Q122" s="46"/>
      <c r="R122" s="46"/>
      <c r="S122" s="47"/>
    </row>
    <row r="123" spans="1:19" ht="14.25" customHeight="1" x14ac:dyDescent="0.25">
      <c r="A123" s="62">
        <v>22</v>
      </c>
      <c r="B123" s="60" t="s">
        <v>179</v>
      </c>
      <c r="C123" s="24" t="s">
        <v>171</v>
      </c>
      <c r="D123" s="23">
        <v>23009</v>
      </c>
      <c r="E123" s="25" t="s">
        <v>66</v>
      </c>
      <c r="F123" s="25" t="s">
        <v>23</v>
      </c>
      <c r="G123" s="70" t="s">
        <v>180</v>
      </c>
      <c r="H123" s="71" t="s">
        <v>25</v>
      </c>
      <c r="I123" s="70">
        <v>100</v>
      </c>
      <c r="J123" s="71" t="s">
        <v>26</v>
      </c>
      <c r="K123" s="71">
        <v>51000</v>
      </c>
      <c r="L123" s="72">
        <v>1</v>
      </c>
      <c r="M123" s="71">
        <f>L123*K123</f>
        <v>51000</v>
      </c>
      <c r="N123" s="71">
        <f>M123*1.18</f>
        <v>60180</v>
      </c>
      <c r="O123" s="26" t="s">
        <v>27</v>
      </c>
      <c r="P123" s="26" t="s">
        <v>28</v>
      </c>
      <c r="Q123" s="53"/>
      <c r="R123" s="35">
        <f>N123*(100-Q123)/100</f>
        <v>60180</v>
      </c>
      <c r="S123" s="38" t="s">
        <v>29</v>
      </c>
    </row>
    <row r="124" spans="1:19" ht="15" customHeight="1" x14ac:dyDescent="0.25">
      <c r="A124" s="63"/>
      <c r="B124" s="60"/>
      <c r="C124" s="24"/>
      <c r="D124" s="23"/>
      <c r="E124" s="25"/>
      <c r="F124" s="25"/>
      <c r="G124" s="15" t="s">
        <v>172</v>
      </c>
      <c r="H124" s="3" t="s">
        <v>25</v>
      </c>
      <c r="I124" s="7">
        <v>94</v>
      </c>
      <c r="J124" s="3" t="s">
        <v>26</v>
      </c>
      <c r="K124" s="8">
        <v>56000</v>
      </c>
      <c r="L124" s="5">
        <v>1</v>
      </c>
      <c r="M124" s="3">
        <f t="shared" ref="M124:M126" si="32">L124*K124</f>
        <v>56000</v>
      </c>
      <c r="N124" s="3">
        <f t="shared" ref="N124:N126" si="33">M124*1.18</f>
        <v>66080</v>
      </c>
      <c r="O124" s="26"/>
      <c r="P124" s="26"/>
      <c r="Q124" s="53"/>
      <c r="R124" s="35"/>
      <c r="S124" s="38"/>
    </row>
    <row r="125" spans="1:19" ht="15" customHeight="1" x14ac:dyDescent="0.25">
      <c r="A125" s="63"/>
      <c r="B125" s="60"/>
      <c r="C125" s="24"/>
      <c r="D125" s="23"/>
      <c r="E125" s="25"/>
      <c r="F125" s="25"/>
      <c r="G125" s="15" t="s">
        <v>181</v>
      </c>
      <c r="H125" s="3" t="s">
        <v>25</v>
      </c>
      <c r="I125" s="4">
        <v>68</v>
      </c>
      <c r="J125" s="3" t="s">
        <v>26</v>
      </c>
      <c r="K125" s="8">
        <v>94400</v>
      </c>
      <c r="L125" s="5">
        <v>1</v>
      </c>
      <c r="M125" s="3">
        <f t="shared" si="32"/>
        <v>94400</v>
      </c>
      <c r="N125" s="3">
        <f t="shared" si="33"/>
        <v>111392</v>
      </c>
      <c r="O125" s="26"/>
      <c r="P125" s="26"/>
      <c r="Q125" s="53"/>
      <c r="R125" s="35"/>
      <c r="S125" s="38"/>
    </row>
    <row r="126" spans="1:19" ht="15" customHeight="1" x14ac:dyDescent="0.25">
      <c r="A126" s="61"/>
      <c r="B126" s="60"/>
      <c r="C126" s="24"/>
      <c r="D126" s="23"/>
      <c r="E126" s="25"/>
      <c r="F126" s="25"/>
      <c r="G126" s="15" t="s">
        <v>182</v>
      </c>
      <c r="H126" s="3" t="s">
        <v>25</v>
      </c>
      <c r="I126" s="4">
        <v>60</v>
      </c>
      <c r="J126" s="3" t="s">
        <v>26</v>
      </c>
      <c r="K126" s="8">
        <v>120000</v>
      </c>
      <c r="L126" s="5">
        <v>1</v>
      </c>
      <c r="M126" s="3">
        <f t="shared" si="32"/>
        <v>120000</v>
      </c>
      <c r="N126" s="3">
        <f t="shared" si="33"/>
        <v>141600</v>
      </c>
      <c r="O126" s="26"/>
      <c r="P126" s="26"/>
      <c r="Q126" s="53"/>
      <c r="R126" s="35"/>
      <c r="S126" s="38"/>
    </row>
    <row r="127" spans="1:19" ht="14.25" customHeight="1" x14ac:dyDescent="0.25">
      <c r="A127" s="75" t="s">
        <v>183</v>
      </c>
      <c r="B127" s="76"/>
      <c r="C127" s="76"/>
      <c r="D127" s="76"/>
      <c r="E127" s="76"/>
      <c r="F127" s="76"/>
      <c r="G127" s="76"/>
      <c r="H127" s="76"/>
      <c r="I127" s="76"/>
      <c r="J127" s="76"/>
      <c r="K127" s="76"/>
      <c r="L127" s="76"/>
      <c r="M127" s="76"/>
      <c r="N127" s="76"/>
      <c r="O127" s="76"/>
      <c r="P127" s="76"/>
      <c r="Q127" s="76"/>
      <c r="R127" s="76"/>
      <c r="S127"/>
    </row>
    <row r="128" spans="1:19" ht="15.6" x14ac:dyDescent="0.25">
      <c r="A128" s="80" t="s">
        <v>184</v>
      </c>
      <c r="B128" s="46"/>
      <c r="C128" s="46"/>
      <c r="D128" s="46"/>
      <c r="E128" s="46"/>
      <c r="F128" s="46"/>
      <c r="G128" s="46"/>
      <c r="H128" s="46"/>
      <c r="I128" s="46"/>
      <c r="J128" s="46"/>
      <c r="K128" s="46"/>
      <c r="L128" s="46"/>
      <c r="M128" s="46"/>
      <c r="N128" s="46"/>
      <c r="O128" s="46"/>
      <c r="P128" s="46"/>
      <c r="Q128" s="46"/>
      <c r="R128" s="46"/>
      <c r="S128" s="47"/>
    </row>
    <row r="129" spans="1:19" ht="14.25" customHeight="1" x14ac:dyDescent="0.25">
      <c r="A129" s="62">
        <v>23</v>
      </c>
      <c r="B129" s="60" t="s">
        <v>185</v>
      </c>
      <c r="C129" s="24" t="s">
        <v>171</v>
      </c>
      <c r="D129" s="23">
        <v>23009</v>
      </c>
      <c r="E129" s="25" t="s">
        <v>66</v>
      </c>
      <c r="F129" s="25" t="s">
        <v>23</v>
      </c>
      <c r="G129" s="70" t="s">
        <v>172</v>
      </c>
      <c r="H129" s="71" t="s">
        <v>25</v>
      </c>
      <c r="I129" s="70">
        <v>100</v>
      </c>
      <c r="J129" s="71" t="s">
        <v>26</v>
      </c>
      <c r="K129" s="71">
        <v>5000</v>
      </c>
      <c r="L129" s="72">
        <v>1</v>
      </c>
      <c r="M129" s="71">
        <f>L129*K129</f>
        <v>5000</v>
      </c>
      <c r="N129" s="71">
        <f>M129*1.18</f>
        <v>5900</v>
      </c>
      <c r="O129" s="26" t="s">
        <v>27</v>
      </c>
      <c r="P129" s="26" t="s">
        <v>28</v>
      </c>
      <c r="Q129" s="53"/>
      <c r="R129" s="35">
        <f>N129*(100-Q129)/100</f>
        <v>5900</v>
      </c>
      <c r="S129" s="38" t="s">
        <v>29</v>
      </c>
    </row>
    <row r="130" spans="1:19" ht="15" customHeight="1" x14ac:dyDescent="0.25">
      <c r="A130" s="63"/>
      <c r="B130" s="60"/>
      <c r="C130" s="24"/>
      <c r="D130" s="23"/>
      <c r="E130" s="25"/>
      <c r="F130" s="25"/>
      <c r="G130" s="15" t="s">
        <v>180</v>
      </c>
      <c r="H130" s="3" t="s">
        <v>25</v>
      </c>
      <c r="I130" s="7">
        <v>55</v>
      </c>
      <c r="J130" s="3" t="s">
        <v>26</v>
      </c>
      <c r="K130" s="8">
        <v>14000</v>
      </c>
      <c r="L130" s="5">
        <v>1</v>
      </c>
      <c r="M130" s="3">
        <f t="shared" ref="M130:M132" si="34">L130*K130</f>
        <v>14000</v>
      </c>
      <c r="N130" s="3">
        <f t="shared" ref="N130:N132" si="35">M130*1.18</f>
        <v>16520</v>
      </c>
      <c r="O130" s="26"/>
      <c r="P130" s="26"/>
      <c r="Q130" s="53"/>
      <c r="R130" s="35"/>
      <c r="S130" s="38"/>
    </row>
    <row r="131" spans="1:19" ht="15" customHeight="1" x14ac:dyDescent="0.25">
      <c r="A131" s="63"/>
      <c r="B131" s="60"/>
      <c r="C131" s="24"/>
      <c r="D131" s="23"/>
      <c r="E131" s="25"/>
      <c r="F131" s="25"/>
      <c r="G131" s="15" t="s">
        <v>181</v>
      </c>
      <c r="H131" s="3" t="s">
        <v>25</v>
      </c>
      <c r="I131" s="4">
        <v>54</v>
      </c>
      <c r="J131" s="3" t="s">
        <v>26</v>
      </c>
      <c r="K131" s="8">
        <v>14750</v>
      </c>
      <c r="L131" s="5">
        <v>1</v>
      </c>
      <c r="M131" s="3">
        <f t="shared" si="34"/>
        <v>14750</v>
      </c>
      <c r="N131" s="3">
        <f t="shared" si="35"/>
        <v>17405</v>
      </c>
      <c r="O131" s="26"/>
      <c r="P131" s="26"/>
      <c r="Q131" s="53"/>
      <c r="R131" s="35"/>
      <c r="S131" s="38"/>
    </row>
    <row r="132" spans="1:19" ht="15" customHeight="1" x14ac:dyDescent="0.25">
      <c r="A132" s="61"/>
      <c r="B132" s="60"/>
      <c r="C132" s="24"/>
      <c r="D132" s="23"/>
      <c r="E132" s="25"/>
      <c r="F132" s="54"/>
      <c r="G132" s="15" t="s">
        <v>182</v>
      </c>
      <c r="H132" s="3" t="s">
        <v>25</v>
      </c>
      <c r="I132" s="4">
        <v>53</v>
      </c>
      <c r="J132" s="3" t="s">
        <v>26</v>
      </c>
      <c r="K132" s="8">
        <v>15000</v>
      </c>
      <c r="L132" s="5">
        <v>1</v>
      </c>
      <c r="M132" s="3">
        <f t="shared" si="34"/>
        <v>15000</v>
      </c>
      <c r="N132" s="3">
        <f t="shared" si="35"/>
        <v>17700</v>
      </c>
      <c r="O132" s="26"/>
      <c r="P132" s="26"/>
      <c r="Q132" s="53"/>
      <c r="R132" s="35"/>
      <c r="S132" s="38"/>
    </row>
    <row r="133" spans="1:19" ht="14.25" customHeight="1" x14ac:dyDescent="0.25">
      <c r="A133" s="75" t="s">
        <v>186</v>
      </c>
      <c r="B133" s="76"/>
      <c r="C133" s="76"/>
      <c r="D133" s="76"/>
      <c r="E133" s="76"/>
      <c r="F133" s="76"/>
      <c r="G133" s="76"/>
      <c r="H133" s="76"/>
      <c r="I133" s="76"/>
      <c r="J133" s="76"/>
      <c r="K133" s="76"/>
      <c r="L133" s="76"/>
      <c r="M133" s="76"/>
      <c r="N133" s="76"/>
      <c r="O133" s="76"/>
      <c r="P133" s="76"/>
      <c r="Q133" s="76"/>
      <c r="R133" s="76"/>
      <c r="S133"/>
    </row>
    <row r="134" spans="1:19" ht="15.6" x14ac:dyDescent="0.25">
      <c r="A134" s="80" t="s">
        <v>187</v>
      </c>
      <c r="B134" s="46"/>
      <c r="C134" s="46"/>
      <c r="D134" s="46"/>
      <c r="E134" s="46"/>
      <c r="F134" s="46"/>
      <c r="G134" s="46"/>
      <c r="H134" s="46"/>
      <c r="I134" s="46"/>
      <c r="J134" s="46"/>
      <c r="K134" s="46"/>
      <c r="L134" s="46"/>
      <c r="M134" s="46"/>
      <c r="N134" s="46"/>
      <c r="O134" s="46"/>
      <c r="P134" s="46"/>
      <c r="Q134" s="46"/>
      <c r="R134" s="46"/>
      <c r="S134" s="47"/>
    </row>
    <row r="135" spans="1:19" ht="14.25" customHeight="1" x14ac:dyDescent="0.25">
      <c r="A135" s="42">
        <v>24</v>
      </c>
      <c r="B135" s="79" t="s">
        <v>188</v>
      </c>
      <c r="C135" s="28" t="s">
        <v>171</v>
      </c>
      <c r="D135" s="29">
        <v>23012</v>
      </c>
      <c r="E135" s="27" t="s">
        <v>66</v>
      </c>
      <c r="F135" s="27" t="s">
        <v>23</v>
      </c>
      <c r="G135" s="70" t="s">
        <v>172</v>
      </c>
      <c r="H135" s="71" t="s">
        <v>25</v>
      </c>
      <c r="I135" s="70">
        <v>100</v>
      </c>
      <c r="J135" s="71" t="s">
        <v>26</v>
      </c>
      <c r="K135" s="71">
        <v>12500</v>
      </c>
      <c r="L135" s="72">
        <v>1</v>
      </c>
      <c r="M135" s="71">
        <f>L135*K135</f>
        <v>12500</v>
      </c>
      <c r="N135" s="71">
        <f>M135*1.18</f>
        <v>14750</v>
      </c>
      <c r="O135" s="33" t="s">
        <v>27</v>
      </c>
      <c r="P135" s="33" t="s">
        <v>28</v>
      </c>
      <c r="Q135" s="51"/>
      <c r="R135" s="35">
        <f>N135*(100-Q135)/100</f>
        <v>14750</v>
      </c>
      <c r="S135" s="39" t="s">
        <v>29</v>
      </c>
    </row>
    <row r="136" spans="1:19" ht="15" customHeight="1" x14ac:dyDescent="0.25">
      <c r="A136" s="43"/>
      <c r="B136" s="79"/>
      <c r="C136" s="28"/>
      <c r="D136" s="29"/>
      <c r="E136" s="27"/>
      <c r="F136" s="27"/>
      <c r="G136" s="16" t="s">
        <v>180</v>
      </c>
      <c r="H136" s="3" t="s">
        <v>25</v>
      </c>
      <c r="I136" s="7">
        <v>66</v>
      </c>
      <c r="J136" s="3" t="s">
        <v>26</v>
      </c>
      <c r="K136" s="8">
        <v>24000</v>
      </c>
      <c r="L136" s="5">
        <v>1</v>
      </c>
      <c r="M136" s="3">
        <f t="shared" ref="M136:M137" si="36">L136*K136</f>
        <v>24000</v>
      </c>
      <c r="N136" s="3">
        <f t="shared" ref="N136:N137" si="37">M136*1.18</f>
        <v>28320</v>
      </c>
      <c r="O136" s="33"/>
      <c r="P136" s="33"/>
      <c r="Q136" s="51"/>
      <c r="R136" s="35"/>
      <c r="S136" s="39"/>
    </row>
    <row r="137" spans="1:19" ht="15" customHeight="1" x14ac:dyDescent="0.25">
      <c r="A137" s="44"/>
      <c r="B137" s="79"/>
      <c r="C137" s="28"/>
      <c r="D137" s="29"/>
      <c r="E137" s="27"/>
      <c r="F137" s="27"/>
      <c r="G137" s="16" t="s">
        <v>182</v>
      </c>
      <c r="H137" s="3" t="s">
        <v>25</v>
      </c>
      <c r="I137" s="4">
        <v>48</v>
      </c>
      <c r="J137" s="3" t="s">
        <v>26</v>
      </c>
      <c r="K137" s="8">
        <v>48000</v>
      </c>
      <c r="L137" s="5">
        <v>1</v>
      </c>
      <c r="M137" s="3">
        <f t="shared" si="36"/>
        <v>48000</v>
      </c>
      <c r="N137" s="3">
        <f t="shared" si="37"/>
        <v>56640</v>
      </c>
      <c r="O137" s="33"/>
      <c r="P137" s="33"/>
      <c r="Q137" s="51"/>
      <c r="R137" s="35"/>
      <c r="S137" s="39"/>
    </row>
    <row r="138" spans="1:19" ht="14.25" customHeight="1" x14ac:dyDescent="0.25">
      <c r="A138" s="96" t="s">
        <v>189</v>
      </c>
      <c r="B138" s="97"/>
      <c r="C138" s="97"/>
      <c r="D138" s="97"/>
      <c r="E138" s="97"/>
      <c r="F138" s="97"/>
      <c r="G138" s="97"/>
      <c r="H138" s="97"/>
      <c r="I138" s="97"/>
      <c r="J138" s="97"/>
      <c r="K138" s="97"/>
      <c r="L138" s="97"/>
      <c r="M138" s="97"/>
      <c r="N138" s="97"/>
      <c r="O138" s="97"/>
      <c r="P138" s="97"/>
      <c r="Q138" s="97"/>
      <c r="R138" s="97"/>
      <c r="S138"/>
    </row>
    <row r="139" spans="1:19" ht="15.6" x14ac:dyDescent="0.25">
      <c r="A139" s="101" t="s">
        <v>190</v>
      </c>
      <c r="B139" s="99"/>
      <c r="C139" s="99"/>
      <c r="D139" s="99"/>
      <c r="E139" s="99"/>
      <c r="F139" s="99"/>
      <c r="G139" s="99"/>
      <c r="H139" s="99"/>
      <c r="I139" s="99"/>
      <c r="J139" s="99"/>
      <c r="K139" s="99"/>
      <c r="L139" s="99"/>
      <c r="M139" s="99"/>
      <c r="N139" s="99"/>
      <c r="O139" s="99"/>
      <c r="P139" s="99"/>
      <c r="Q139" s="99"/>
      <c r="R139" s="99"/>
      <c r="S139" s="100"/>
    </row>
    <row r="140" spans="1:19" ht="14.25" customHeight="1" x14ac:dyDescent="0.25">
      <c r="A140" s="42">
        <v>25</v>
      </c>
      <c r="B140" s="79" t="s">
        <v>191</v>
      </c>
      <c r="C140" s="28" t="s">
        <v>171</v>
      </c>
      <c r="D140" s="29">
        <v>23012</v>
      </c>
      <c r="E140" s="27" t="s">
        <v>192</v>
      </c>
      <c r="F140" s="27" t="s">
        <v>23</v>
      </c>
      <c r="G140" s="70" t="s">
        <v>193</v>
      </c>
      <c r="H140" s="71" t="s">
        <v>25</v>
      </c>
      <c r="I140" s="70">
        <v>100</v>
      </c>
      <c r="J140" s="71" t="s">
        <v>26</v>
      </c>
      <c r="K140" s="71">
        <v>6000</v>
      </c>
      <c r="L140" s="72">
        <v>1</v>
      </c>
      <c r="M140" s="71">
        <f>L140*K140</f>
        <v>6000</v>
      </c>
      <c r="N140" s="71">
        <f>M140*1.18</f>
        <v>7080</v>
      </c>
      <c r="O140" s="33" t="s">
        <v>27</v>
      </c>
      <c r="P140" s="33" t="s">
        <v>28</v>
      </c>
      <c r="Q140" s="51"/>
      <c r="R140" s="35">
        <f>N140*(100-Q140)/100</f>
        <v>7080</v>
      </c>
      <c r="S140" s="39" t="s">
        <v>29</v>
      </c>
    </row>
    <row r="141" spans="1:19" ht="15" customHeight="1" x14ac:dyDescent="0.25">
      <c r="A141" s="43"/>
      <c r="B141" s="79"/>
      <c r="C141" s="28"/>
      <c r="D141" s="29"/>
      <c r="E141" s="27"/>
      <c r="F141" s="27"/>
      <c r="G141" s="16" t="s">
        <v>194</v>
      </c>
      <c r="H141" s="3" t="s">
        <v>25</v>
      </c>
      <c r="I141" s="7">
        <v>64</v>
      </c>
      <c r="J141" s="3" t="s">
        <v>26</v>
      </c>
      <c r="K141" s="8">
        <v>12500</v>
      </c>
      <c r="L141" s="5">
        <v>1</v>
      </c>
      <c r="M141" s="3">
        <f t="shared" ref="M141:M142" si="38">L141*K141</f>
        <v>12500</v>
      </c>
      <c r="N141" s="3">
        <f t="shared" ref="N141:N142" si="39">M141*1.18</f>
        <v>14750</v>
      </c>
      <c r="O141" s="33"/>
      <c r="P141" s="33"/>
      <c r="Q141" s="51"/>
      <c r="R141" s="35"/>
      <c r="S141" s="39"/>
    </row>
    <row r="142" spans="1:19" ht="15" customHeight="1" x14ac:dyDescent="0.25">
      <c r="A142" s="44"/>
      <c r="B142" s="79"/>
      <c r="C142" s="28"/>
      <c r="D142" s="29"/>
      <c r="E142" s="27"/>
      <c r="F142" s="27"/>
      <c r="G142" s="16" t="s">
        <v>195</v>
      </c>
      <c r="H142" s="3" t="s">
        <v>25</v>
      </c>
      <c r="I142" s="4">
        <v>61</v>
      </c>
      <c r="J142" s="3" t="s">
        <v>26</v>
      </c>
      <c r="K142" s="8">
        <v>13500</v>
      </c>
      <c r="L142" s="5">
        <v>1</v>
      </c>
      <c r="M142" s="3">
        <f t="shared" si="38"/>
        <v>13500</v>
      </c>
      <c r="N142" s="3">
        <f t="shared" si="39"/>
        <v>15930</v>
      </c>
      <c r="O142" s="33"/>
      <c r="P142" s="33"/>
      <c r="Q142" s="51"/>
      <c r="R142" s="35"/>
      <c r="S142" s="39"/>
    </row>
    <row r="143" spans="1:19" ht="14.25" customHeight="1" x14ac:dyDescent="0.25">
      <c r="A143" s="96" t="s">
        <v>196</v>
      </c>
      <c r="B143" s="97"/>
      <c r="C143" s="97"/>
      <c r="D143" s="97"/>
      <c r="E143" s="97"/>
      <c r="F143" s="97"/>
      <c r="G143" s="97"/>
      <c r="H143" s="97"/>
      <c r="I143" s="97"/>
      <c r="J143" s="97"/>
      <c r="K143" s="97"/>
      <c r="L143" s="97"/>
      <c r="M143" s="97"/>
      <c r="N143" s="97"/>
      <c r="O143" s="97"/>
      <c r="P143" s="97"/>
      <c r="Q143" s="97"/>
      <c r="R143" s="97"/>
      <c r="S143"/>
    </row>
    <row r="144" spans="1:19" ht="15.6" x14ac:dyDescent="0.25">
      <c r="A144" s="80" t="s">
        <v>197</v>
      </c>
      <c r="B144" s="46"/>
      <c r="C144" s="46"/>
      <c r="D144" s="46"/>
      <c r="E144" s="46"/>
      <c r="F144" s="46"/>
      <c r="G144" s="46"/>
      <c r="H144" s="46"/>
      <c r="I144" s="46"/>
      <c r="J144" s="46"/>
      <c r="K144" s="46"/>
      <c r="L144" s="46"/>
      <c r="M144" s="46"/>
      <c r="N144" s="46"/>
      <c r="O144" s="46"/>
      <c r="P144" s="46"/>
      <c r="Q144" s="46"/>
      <c r="R144" s="46"/>
      <c r="S144" s="47"/>
    </row>
    <row r="145" spans="1:19" ht="14.25" customHeight="1" x14ac:dyDescent="0.25">
      <c r="A145" s="62">
        <v>26</v>
      </c>
      <c r="B145" s="60" t="s">
        <v>198</v>
      </c>
      <c r="C145" s="24" t="s">
        <v>171</v>
      </c>
      <c r="D145" s="23">
        <v>23012</v>
      </c>
      <c r="E145" s="25" t="s">
        <v>199</v>
      </c>
      <c r="F145" s="25" t="s">
        <v>23</v>
      </c>
      <c r="G145" s="70" t="s">
        <v>200</v>
      </c>
      <c r="H145" s="71" t="s">
        <v>25</v>
      </c>
      <c r="I145" s="70">
        <v>100</v>
      </c>
      <c r="J145" s="71" t="s">
        <v>26</v>
      </c>
      <c r="K145" s="71">
        <v>49000</v>
      </c>
      <c r="L145" s="72">
        <v>1</v>
      </c>
      <c r="M145" s="71">
        <f>L145*K145</f>
        <v>49000</v>
      </c>
      <c r="N145" s="71">
        <f>M145*1.18</f>
        <v>57820</v>
      </c>
      <c r="O145" s="26" t="s">
        <v>27</v>
      </c>
      <c r="P145" s="26" t="s">
        <v>28</v>
      </c>
      <c r="Q145" s="53"/>
      <c r="R145" s="35">
        <f>N145*(100-Q145)/100</f>
        <v>57820</v>
      </c>
      <c r="S145" s="38" t="s">
        <v>29</v>
      </c>
    </row>
    <row r="146" spans="1:19" ht="15" customHeight="1" x14ac:dyDescent="0.25">
      <c r="A146" s="63"/>
      <c r="B146" s="60"/>
      <c r="C146" s="24"/>
      <c r="D146" s="23"/>
      <c r="E146" s="25"/>
      <c r="F146" s="25"/>
      <c r="G146" s="15" t="s">
        <v>201</v>
      </c>
      <c r="H146" s="3" t="s">
        <v>25</v>
      </c>
      <c r="I146" s="7">
        <v>99</v>
      </c>
      <c r="J146" s="3" t="s">
        <v>26</v>
      </c>
      <c r="K146" s="8">
        <v>50000</v>
      </c>
      <c r="L146" s="5">
        <v>1</v>
      </c>
      <c r="M146" s="3">
        <f t="shared" ref="M146:M147" si="40">L146*K146</f>
        <v>50000</v>
      </c>
      <c r="N146" s="3">
        <f t="shared" ref="N146:N147" si="41">M146*1.18</f>
        <v>59000</v>
      </c>
      <c r="O146" s="26"/>
      <c r="P146" s="26"/>
      <c r="Q146" s="53"/>
      <c r="R146" s="35"/>
      <c r="S146" s="38"/>
    </row>
    <row r="147" spans="1:19" ht="15" customHeight="1" x14ac:dyDescent="0.25">
      <c r="A147" s="61"/>
      <c r="B147" s="60"/>
      <c r="C147" s="24"/>
      <c r="D147" s="23"/>
      <c r="E147" s="25"/>
      <c r="F147" s="25"/>
      <c r="G147" s="15" t="s">
        <v>202</v>
      </c>
      <c r="H147" s="3" t="s">
        <v>25</v>
      </c>
      <c r="I147" s="4">
        <v>80</v>
      </c>
      <c r="J147" s="3" t="s">
        <v>26</v>
      </c>
      <c r="K147" s="8">
        <v>68000</v>
      </c>
      <c r="L147" s="5">
        <v>1</v>
      </c>
      <c r="M147" s="3">
        <f t="shared" si="40"/>
        <v>68000</v>
      </c>
      <c r="N147" s="3">
        <f t="shared" si="41"/>
        <v>80240</v>
      </c>
      <c r="O147" s="26"/>
      <c r="P147" s="26"/>
      <c r="Q147" s="53"/>
      <c r="R147" s="35"/>
      <c r="S147" s="38"/>
    </row>
    <row r="148" spans="1:19" ht="14.25" customHeight="1" x14ac:dyDescent="0.25">
      <c r="A148" s="75" t="s">
        <v>203</v>
      </c>
      <c r="B148" s="76"/>
      <c r="C148" s="76"/>
      <c r="D148" s="76"/>
      <c r="E148" s="76"/>
      <c r="F148" s="76"/>
      <c r="G148" s="76"/>
      <c r="H148" s="76"/>
      <c r="I148" s="76"/>
      <c r="J148" s="76"/>
      <c r="K148" s="76"/>
      <c r="L148" s="76"/>
      <c r="M148" s="76"/>
      <c r="N148" s="76"/>
      <c r="O148" s="76"/>
      <c r="P148" s="76"/>
      <c r="Q148" s="76"/>
      <c r="R148" s="76"/>
      <c r="S148"/>
    </row>
    <row r="149" spans="1:19" ht="15.6" x14ac:dyDescent="0.25">
      <c r="A149" s="80" t="s">
        <v>204</v>
      </c>
      <c r="B149" s="46"/>
      <c r="C149" s="46"/>
      <c r="D149" s="46"/>
      <c r="E149" s="46"/>
      <c r="F149" s="46"/>
      <c r="G149" s="46"/>
      <c r="H149" s="46"/>
      <c r="I149" s="46"/>
      <c r="J149" s="46"/>
      <c r="K149" s="46"/>
      <c r="L149" s="46"/>
      <c r="M149" s="46"/>
      <c r="N149" s="46"/>
      <c r="O149" s="46"/>
      <c r="P149" s="46"/>
      <c r="Q149" s="46"/>
      <c r="R149" s="46"/>
      <c r="S149" s="47"/>
    </row>
    <row r="150" spans="1:19" ht="14.25" customHeight="1" x14ac:dyDescent="0.25">
      <c r="A150" s="62">
        <v>27</v>
      </c>
      <c r="B150" s="60" t="s">
        <v>205</v>
      </c>
      <c r="C150" s="24" t="s">
        <v>171</v>
      </c>
      <c r="D150" s="23">
        <v>23012</v>
      </c>
      <c r="E150" s="25" t="s">
        <v>66</v>
      </c>
      <c r="F150" s="25" t="s">
        <v>23</v>
      </c>
      <c r="G150" s="70" t="s">
        <v>181</v>
      </c>
      <c r="H150" s="71" t="s">
        <v>25</v>
      </c>
      <c r="I150" s="70">
        <v>100</v>
      </c>
      <c r="J150" s="71" t="s">
        <v>26</v>
      </c>
      <c r="K150" s="71">
        <v>15500</v>
      </c>
      <c r="L150" s="72">
        <v>1</v>
      </c>
      <c r="M150" s="71">
        <f>L150*K150</f>
        <v>15500</v>
      </c>
      <c r="N150" s="71">
        <f>M150*1.18</f>
        <v>18290</v>
      </c>
      <c r="O150" s="26" t="s">
        <v>27</v>
      </c>
      <c r="P150" s="26" t="s">
        <v>28</v>
      </c>
      <c r="Q150" s="53"/>
      <c r="R150" s="35">
        <f>N150*(100-Q150)/100</f>
        <v>18290</v>
      </c>
      <c r="S150" s="38" t="s">
        <v>29</v>
      </c>
    </row>
    <row r="151" spans="1:19" ht="15" customHeight="1" x14ac:dyDescent="0.25">
      <c r="A151" s="63"/>
      <c r="B151" s="60"/>
      <c r="C151" s="24"/>
      <c r="D151" s="23"/>
      <c r="E151" s="25"/>
      <c r="F151" s="25"/>
      <c r="G151" s="15" t="s">
        <v>180</v>
      </c>
      <c r="H151" s="3" t="s">
        <v>25</v>
      </c>
      <c r="I151" s="7">
        <v>75</v>
      </c>
      <c r="J151" s="3" t="s">
        <v>26</v>
      </c>
      <c r="K151" s="8">
        <v>24000</v>
      </c>
      <c r="L151" s="5">
        <v>1</v>
      </c>
      <c r="M151" s="3">
        <f t="shared" ref="M151:M153" si="42">L151*K151</f>
        <v>24000</v>
      </c>
      <c r="N151" s="3">
        <f t="shared" ref="N151:N153" si="43">M151*1.18</f>
        <v>28320</v>
      </c>
      <c r="O151" s="26"/>
      <c r="P151" s="26"/>
      <c r="Q151" s="53"/>
      <c r="R151" s="35"/>
      <c r="S151" s="38"/>
    </row>
    <row r="152" spans="1:19" ht="15" customHeight="1" x14ac:dyDescent="0.25">
      <c r="A152" s="63"/>
      <c r="B152" s="60"/>
      <c r="C152" s="24"/>
      <c r="D152" s="23"/>
      <c r="E152" s="25"/>
      <c r="F152" s="25"/>
      <c r="G152" s="15" t="s">
        <v>172</v>
      </c>
      <c r="H152" s="3" t="s">
        <v>25</v>
      </c>
      <c r="I152" s="4">
        <v>66</v>
      </c>
      <c r="J152" s="3" t="s">
        <v>26</v>
      </c>
      <c r="K152" s="8">
        <v>29900</v>
      </c>
      <c r="L152" s="5">
        <v>1</v>
      </c>
      <c r="M152" s="3">
        <f t="shared" si="42"/>
        <v>29900</v>
      </c>
      <c r="N152" s="3">
        <f t="shared" si="43"/>
        <v>35282</v>
      </c>
      <c r="O152" s="26"/>
      <c r="P152" s="26"/>
      <c r="Q152" s="53"/>
      <c r="R152" s="35"/>
      <c r="S152" s="38"/>
    </row>
    <row r="153" spans="1:19" ht="15" customHeight="1" x14ac:dyDescent="0.25">
      <c r="A153" s="61"/>
      <c r="B153" s="60"/>
      <c r="C153" s="24"/>
      <c r="D153" s="23"/>
      <c r="E153" s="25"/>
      <c r="F153" s="25"/>
      <c r="G153" s="15" t="s">
        <v>182</v>
      </c>
      <c r="H153" s="3" t="s">
        <v>25</v>
      </c>
      <c r="I153" s="4">
        <v>52</v>
      </c>
      <c r="J153" s="3" t="s">
        <v>26</v>
      </c>
      <c r="K153" s="8">
        <v>50000</v>
      </c>
      <c r="L153" s="5">
        <v>1</v>
      </c>
      <c r="M153" s="3">
        <f t="shared" si="42"/>
        <v>50000</v>
      </c>
      <c r="N153" s="3">
        <f t="shared" si="43"/>
        <v>59000</v>
      </c>
      <c r="O153" s="26"/>
      <c r="P153" s="26"/>
      <c r="Q153" s="53"/>
      <c r="R153" s="35"/>
      <c r="S153" s="38"/>
    </row>
    <row r="154" spans="1:19" ht="14.25" customHeight="1" x14ac:dyDescent="0.25">
      <c r="A154" s="75" t="s">
        <v>206</v>
      </c>
      <c r="B154" s="76"/>
      <c r="C154" s="76"/>
      <c r="D154" s="76"/>
      <c r="E154" s="76"/>
      <c r="F154" s="76"/>
      <c r="G154" s="76"/>
      <c r="H154" s="76"/>
      <c r="I154" s="76"/>
      <c r="J154" s="76"/>
      <c r="K154" s="76"/>
      <c r="L154" s="76"/>
      <c r="M154" s="76"/>
      <c r="N154" s="76"/>
      <c r="O154" s="76"/>
      <c r="P154" s="76"/>
      <c r="Q154" s="76"/>
      <c r="R154" s="76"/>
      <c r="S154"/>
    </row>
    <row r="155" spans="1:19" ht="15.6" x14ac:dyDescent="0.25">
      <c r="A155" s="101" t="s">
        <v>207</v>
      </c>
      <c r="B155" s="99"/>
      <c r="C155" s="99"/>
      <c r="D155" s="99"/>
      <c r="E155" s="99"/>
      <c r="F155" s="99"/>
      <c r="G155" s="99"/>
      <c r="H155" s="99"/>
      <c r="I155" s="99"/>
      <c r="J155" s="99"/>
      <c r="K155" s="99"/>
      <c r="L155" s="99"/>
      <c r="M155" s="99"/>
      <c r="N155" s="99"/>
      <c r="O155" s="99"/>
      <c r="P155" s="99"/>
      <c r="Q155" s="99"/>
      <c r="R155" s="99"/>
      <c r="S155" s="100"/>
    </row>
    <row r="156" spans="1:19" ht="14.25" customHeight="1" x14ac:dyDescent="0.25">
      <c r="A156" s="42">
        <v>28</v>
      </c>
      <c r="B156" s="79" t="s">
        <v>208</v>
      </c>
      <c r="C156" s="28" t="s">
        <v>171</v>
      </c>
      <c r="D156" s="29">
        <v>2410082955</v>
      </c>
      <c r="E156" s="27" t="s">
        <v>209</v>
      </c>
      <c r="F156" s="27" t="s">
        <v>23</v>
      </c>
      <c r="G156" s="70" t="s">
        <v>210</v>
      </c>
      <c r="H156" s="71" t="s">
        <v>25</v>
      </c>
      <c r="I156" s="70">
        <v>97</v>
      </c>
      <c r="J156" s="71" t="s">
        <v>26</v>
      </c>
      <c r="K156" s="71">
        <v>43500</v>
      </c>
      <c r="L156" s="72">
        <v>1</v>
      </c>
      <c r="M156" s="71">
        <f>L156*K156</f>
        <v>43500</v>
      </c>
      <c r="N156" s="71">
        <f>M156*1.18</f>
        <v>51330</v>
      </c>
      <c r="O156" s="33" t="s">
        <v>27</v>
      </c>
      <c r="P156" s="33" t="s">
        <v>28</v>
      </c>
      <c r="Q156" s="51"/>
      <c r="R156" s="35">
        <f>N156*(100-Q156)/100</f>
        <v>51330</v>
      </c>
      <c r="S156" s="39" t="s">
        <v>29</v>
      </c>
    </row>
    <row r="157" spans="1:19" ht="30" x14ac:dyDescent="0.25">
      <c r="A157" s="43"/>
      <c r="B157" s="79"/>
      <c r="C157" s="28"/>
      <c r="D157" s="29"/>
      <c r="E157" s="27"/>
      <c r="F157" s="27"/>
      <c r="G157" s="16" t="s">
        <v>211</v>
      </c>
      <c r="H157" s="3" t="s">
        <v>25</v>
      </c>
      <c r="I157" s="7">
        <v>94</v>
      </c>
      <c r="J157" s="3" t="s">
        <v>26</v>
      </c>
      <c r="K157" s="8">
        <v>41400</v>
      </c>
      <c r="L157" s="5">
        <v>1</v>
      </c>
      <c r="M157" s="3">
        <f t="shared" ref="M157:M158" si="44">L157*K157</f>
        <v>41400</v>
      </c>
      <c r="N157" s="3">
        <f t="shared" ref="N157:N158" si="45">M157*1.18</f>
        <v>48852</v>
      </c>
      <c r="O157" s="33"/>
      <c r="P157" s="33"/>
      <c r="Q157" s="51"/>
      <c r="R157" s="35"/>
      <c r="S157" s="39"/>
    </row>
    <row r="158" spans="1:19" ht="15" customHeight="1" x14ac:dyDescent="0.25">
      <c r="A158" s="44"/>
      <c r="B158" s="79"/>
      <c r="C158" s="28"/>
      <c r="D158" s="29"/>
      <c r="E158" s="27"/>
      <c r="F158" s="27"/>
      <c r="G158" s="16" t="s">
        <v>212</v>
      </c>
      <c r="H158" s="3" t="s">
        <v>25</v>
      </c>
      <c r="I158" s="4">
        <v>70</v>
      </c>
      <c r="J158" s="3" t="s">
        <v>26</v>
      </c>
      <c r="K158" s="8">
        <v>72000</v>
      </c>
      <c r="L158" s="5">
        <v>1</v>
      </c>
      <c r="M158" s="3">
        <f t="shared" si="44"/>
        <v>72000</v>
      </c>
      <c r="N158" s="3">
        <f t="shared" si="45"/>
        <v>84960</v>
      </c>
      <c r="O158" s="33"/>
      <c r="P158" s="33"/>
      <c r="Q158" s="51"/>
      <c r="R158" s="35"/>
      <c r="S158" s="39"/>
    </row>
    <row r="159" spans="1:19" ht="14.25" customHeight="1" x14ac:dyDescent="0.25">
      <c r="A159" s="96" t="s">
        <v>213</v>
      </c>
      <c r="B159" s="97"/>
      <c r="C159" s="97"/>
      <c r="D159" s="97"/>
      <c r="E159" s="97"/>
      <c r="F159" s="97"/>
      <c r="G159" s="97"/>
      <c r="H159" s="97"/>
      <c r="I159" s="97"/>
      <c r="J159" s="97"/>
      <c r="K159" s="97"/>
      <c r="L159" s="97"/>
      <c r="M159" s="97"/>
      <c r="N159" s="97"/>
      <c r="O159" s="97"/>
      <c r="P159" s="97"/>
      <c r="Q159" s="97"/>
      <c r="R159" s="97"/>
      <c r="S159"/>
    </row>
    <row r="160" spans="1:19" ht="15.6" x14ac:dyDescent="0.25">
      <c r="A160" s="45" t="s">
        <v>214</v>
      </c>
      <c r="B160" s="46"/>
      <c r="C160" s="46"/>
      <c r="D160" s="46"/>
      <c r="E160" s="46"/>
      <c r="F160" s="46"/>
      <c r="G160" s="46"/>
      <c r="H160" s="46"/>
      <c r="I160" s="46"/>
      <c r="J160" s="46"/>
      <c r="K160" s="46"/>
      <c r="L160" s="46"/>
      <c r="M160" s="46"/>
      <c r="N160" s="46"/>
      <c r="O160" s="46"/>
      <c r="P160" s="46"/>
      <c r="Q160" s="46"/>
      <c r="R160" s="46"/>
      <c r="S160" s="47"/>
    </row>
    <row r="161" spans="1:19" s="17" customFormat="1" ht="14.25" customHeight="1" x14ac:dyDescent="0.25">
      <c r="A161" s="43">
        <v>29</v>
      </c>
      <c r="B161" s="28" t="s">
        <v>215</v>
      </c>
      <c r="C161" s="28" t="s">
        <v>171</v>
      </c>
      <c r="D161" s="29">
        <v>23012</v>
      </c>
      <c r="E161" s="27" t="s">
        <v>192</v>
      </c>
      <c r="F161" s="27" t="s">
        <v>23</v>
      </c>
      <c r="G161" s="71" t="s">
        <v>193</v>
      </c>
      <c r="H161" s="71" t="s">
        <v>25</v>
      </c>
      <c r="I161" s="102">
        <v>100</v>
      </c>
      <c r="J161" s="71" t="s">
        <v>26</v>
      </c>
      <c r="K161" s="71">
        <v>5500</v>
      </c>
      <c r="L161" s="102">
        <v>1</v>
      </c>
      <c r="M161" s="71">
        <f>L161*K161</f>
        <v>5500</v>
      </c>
      <c r="N161" s="71">
        <f>M161*1.18</f>
        <v>6490</v>
      </c>
      <c r="O161" s="33" t="s">
        <v>27</v>
      </c>
      <c r="P161" s="33" t="s">
        <v>28</v>
      </c>
      <c r="Q161" s="51"/>
      <c r="R161" s="35">
        <f>N161*(100-Q161)/100</f>
        <v>6490</v>
      </c>
      <c r="S161" s="39" t="s">
        <v>29</v>
      </c>
    </row>
    <row r="162" spans="1:19" s="17" customFormat="1" ht="15" customHeight="1" x14ac:dyDescent="0.25">
      <c r="A162" s="43"/>
      <c r="B162" s="28"/>
      <c r="C162" s="28"/>
      <c r="D162" s="29"/>
      <c r="E162" s="27"/>
      <c r="F162" s="27"/>
      <c r="G162" s="16" t="s">
        <v>195</v>
      </c>
      <c r="H162" s="3" t="s">
        <v>25</v>
      </c>
      <c r="I162" s="7">
        <v>85</v>
      </c>
      <c r="J162" s="3" t="s">
        <v>26</v>
      </c>
      <c r="K162" s="8">
        <v>7000</v>
      </c>
      <c r="L162" s="5">
        <v>1</v>
      </c>
      <c r="M162" s="3">
        <f t="shared" ref="M162:M163" si="46">L162*K162</f>
        <v>7000</v>
      </c>
      <c r="N162" s="3">
        <f t="shared" ref="N162:N163" si="47">M162*1.18</f>
        <v>8260</v>
      </c>
      <c r="O162" s="33"/>
      <c r="P162" s="33"/>
      <c r="Q162" s="51"/>
      <c r="R162" s="35"/>
      <c r="S162" s="39"/>
    </row>
    <row r="163" spans="1:19" s="17" customFormat="1" ht="15" customHeight="1" x14ac:dyDescent="0.25">
      <c r="A163" s="43"/>
      <c r="B163" s="31"/>
      <c r="C163" s="31"/>
      <c r="D163" s="32"/>
      <c r="E163" s="30"/>
      <c r="F163" s="30"/>
      <c r="G163" s="16" t="s">
        <v>194</v>
      </c>
      <c r="H163" s="3" t="s">
        <v>25</v>
      </c>
      <c r="I163" s="4">
        <v>53</v>
      </c>
      <c r="J163" s="3" t="s">
        <v>26</v>
      </c>
      <c r="K163" s="8">
        <v>16500</v>
      </c>
      <c r="L163" s="5">
        <v>1</v>
      </c>
      <c r="M163" s="3">
        <f t="shared" si="46"/>
        <v>16500</v>
      </c>
      <c r="N163" s="3">
        <f t="shared" si="47"/>
        <v>19470</v>
      </c>
      <c r="O163" s="34"/>
      <c r="P163" s="34"/>
      <c r="Q163" s="52"/>
      <c r="R163" s="36"/>
      <c r="S163" s="40"/>
    </row>
    <row r="164" spans="1:19" s="17" customFormat="1" ht="14.25" customHeight="1" x14ac:dyDescent="0.25">
      <c r="A164" s="96" t="s">
        <v>196</v>
      </c>
      <c r="B164" s="97"/>
      <c r="C164" s="97"/>
      <c r="D164" s="97"/>
      <c r="E164" s="97"/>
      <c r="F164" s="97"/>
      <c r="G164" s="97"/>
      <c r="H164" s="97"/>
      <c r="I164" s="97"/>
      <c r="J164" s="97"/>
      <c r="K164" s="97"/>
      <c r="L164" s="97"/>
      <c r="M164" s="97"/>
      <c r="N164" s="97"/>
      <c r="O164" s="97"/>
      <c r="P164" s="97"/>
      <c r="Q164" s="97"/>
      <c r="R164" s="97"/>
    </row>
    <row r="165" spans="1:19" ht="15.6" x14ac:dyDescent="0.25">
      <c r="A165" s="80" t="s">
        <v>216</v>
      </c>
      <c r="B165" s="46"/>
      <c r="C165" s="46"/>
      <c r="D165" s="46"/>
      <c r="E165" s="46"/>
      <c r="F165" s="46"/>
      <c r="G165" s="46"/>
      <c r="H165" s="46"/>
      <c r="I165" s="46"/>
      <c r="J165" s="46"/>
      <c r="K165" s="46"/>
      <c r="L165" s="46"/>
      <c r="M165" s="46"/>
      <c r="N165" s="46"/>
      <c r="O165" s="46"/>
      <c r="P165" s="46"/>
      <c r="Q165" s="46"/>
      <c r="R165" s="46"/>
      <c r="S165" s="47"/>
    </row>
    <row r="166" spans="1:19" s="17" customFormat="1" ht="14.25" customHeight="1" x14ac:dyDescent="0.25">
      <c r="A166" s="42">
        <v>30</v>
      </c>
      <c r="B166" s="79" t="s">
        <v>217</v>
      </c>
      <c r="C166" s="28" t="s">
        <v>171</v>
      </c>
      <c r="D166" s="29">
        <v>23012</v>
      </c>
      <c r="E166" s="27" t="s">
        <v>199</v>
      </c>
      <c r="F166" s="27" t="s">
        <v>23</v>
      </c>
      <c r="G166" s="71" t="s">
        <v>201</v>
      </c>
      <c r="H166" s="71" t="s">
        <v>25</v>
      </c>
      <c r="I166" s="102">
        <v>100</v>
      </c>
      <c r="J166" s="71" t="s">
        <v>26</v>
      </c>
      <c r="K166" s="71">
        <v>60300</v>
      </c>
      <c r="L166" s="102">
        <v>1</v>
      </c>
      <c r="M166" s="71">
        <f>L166*K166</f>
        <v>60300</v>
      </c>
      <c r="N166" s="71">
        <f>M166*1.18</f>
        <v>71154</v>
      </c>
      <c r="O166" s="33" t="s">
        <v>27</v>
      </c>
      <c r="P166" s="33" t="s">
        <v>28</v>
      </c>
      <c r="Q166" s="51"/>
      <c r="R166" s="35">
        <f>N166*(100-Q166)/100</f>
        <v>71154</v>
      </c>
      <c r="S166" s="39" t="s">
        <v>29</v>
      </c>
    </row>
    <row r="167" spans="1:19" s="17" customFormat="1" ht="15" customHeight="1" x14ac:dyDescent="0.25">
      <c r="A167" s="43"/>
      <c r="B167" s="79"/>
      <c r="C167" s="28"/>
      <c r="D167" s="29"/>
      <c r="E167" s="27"/>
      <c r="F167" s="27"/>
      <c r="G167" s="16" t="s">
        <v>202</v>
      </c>
      <c r="H167" s="3" t="s">
        <v>25</v>
      </c>
      <c r="I167" s="7">
        <v>94</v>
      </c>
      <c r="J167" s="3" t="s">
        <v>26</v>
      </c>
      <c r="K167" s="8">
        <v>66000</v>
      </c>
      <c r="L167" s="5">
        <v>1</v>
      </c>
      <c r="M167" s="3">
        <f t="shared" ref="M167:M169" si="48">L167*K167</f>
        <v>66000</v>
      </c>
      <c r="N167" s="3">
        <f t="shared" ref="N167:N169" si="49">M167*1.18</f>
        <v>77880</v>
      </c>
      <c r="O167" s="33"/>
      <c r="P167" s="33"/>
      <c r="Q167" s="51"/>
      <c r="R167" s="35"/>
      <c r="S167" s="39"/>
    </row>
    <row r="168" spans="1:19" s="17" customFormat="1" ht="15" customHeight="1" x14ac:dyDescent="0.25">
      <c r="A168" s="43"/>
      <c r="B168" s="79"/>
      <c r="C168" s="28"/>
      <c r="D168" s="29"/>
      <c r="E168" s="27"/>
      <c r="F168" s="27"/>
      <c r="G168" s="16" t="s">
        <v>218</v>
      </c>
      <c r="H168" s="3" t="s">
        <v>25</v>
      </c>
      <c r="I168" s="4">
        <v>87</v>
      </c>
      <c r="J168" s="3" t="s">
        <v>26</v>
      </c>
      <c r="K168" s="8">
        <v>75000</v>
      </c>
      <c r="L168" s="5">
        <v>1</v>
      </c>
      <c r="M168" s="3">
        <f t="shared" si="48"/>
        <v>75000</v>
      </c>
      <c r="N168" s="3">
        <f t="shared" si="49"/>
        <v>88500</v>
      </c>
      <c r="O168" s="33"/>
      <c r="P168" s="33"/>
      <c r="Q168" s="51"/>
      <c r="R168" s="35"/>
      <c r="S168" s="39"/>
    </row>
    <row r="169" spans="1:19" s="17" customFormat="1" ht="15" customHeight="1" x14ac:dyDescent="0.25">
      <c r="A169" s="44"/>
      <c r="B169" s="79"/>
      <c r="C169" s="28"/>
      <c r="D169" s="29"/>
      <c r="E169" s="27"/>
      <c r="F169" s="27"/>
      <c r="G169" s="16" t="s">
        <v>200</v>
      </c>
      <c r="H169" s="3" t="s">
        <v>25</v>
      </c>
      <c r="I169" s="4">
        <v>81</v>
      </c>
      <c r="J169" s="3" t="s">
        <v>26</v>
      </c>
      <c r="K169" s="8">
        <v>82000</v>
      </c>
      <c r="L169" s="5">
        <v>1</v>
      </c>
      <c r="M169" s="3">
        <f t="shared" si="48"/>
        <v>82000</v>
      </c>
      <c r="N169" s="3">
        <f t="shared" si="49"/>
        <v>96760</v>
      </c>
      <c r="O169" s="33"/>
      <c r="P169" s="33"/>
      <c r="Q169" s="51"/>
      <c r="R169" s="35"/>
      <c r="S169" s="39"/>
    </row>
    <row r="170" spans="1:19" s="17" customFormat="1" ht="14.25" customHeight="1" x14ac:dyDescent="0.25">
      <c r="A170" s="96" t="s">
        <v>219</v>
      </c>
      <c r="B170" s="97"/>
      <c r="C170" s="97"/>
      <c r="D170" s="97"/>
      <c r="E170" s="97"/>
      <c r="F170" s="97"/>
      <c r="G170" s="97"/>
      <c r="H170" s="97"/>
      <c r="I170" s="97"/>
      <c r="J170" s="97"/>
      <c r="K170" s="97"/>
      <c r="L170" s="97"/>
      <c r="M170" s="97"/>
      <c r="N170" s="97"/>
      <c r="O170" s="97"/>
      <c r="P170" s="97"/>
      <c r="Q170" s="97"/>
      <c r="R170" s="97"/>
    </row>
    <row r="171" spans="1:19" ht="15.6" x14ac:dyDescent="0.25">
      <c r="A171" s="80" t="s">
        <v>220</v>
      </c>
      <c r="B171" s="46"/>
      <c r="C171" s="46"/>
      <c r="D171" s="46"/>
      <c r="E171" s="46"/>
      <c r="F171" s="46"/>
      <c r="G171" s="46"/>
      <c r="H171" s="46"/>
      <c r="I171" s="46"/>
      <c r="J171" s="46"/>
      <c r="K171" s="46"/>
      <c r="L171" s="46"/>
      <c r="M171" s="46"/>
      <c r="N171" s="46"/>
      <c r="O171" s="46"/>
      <c r="P171" s="46"/>
      <c r="Q171" s="46"/>
      <c r="R171" s="46"/>
      <c r="S171" s="47"/>
    </row>
    <row r="172" spans="1:19" s="17" customFormat="1" ht="14.25" customHeight="1" x14ac:dyDescent="0.25">
      <c r="A172" s="42">
        <v>31</v>
      </c>
      <c r="B172" s="79" t="s">
        <v>221</v>
      </c>
      <c r="C172" s="28" t="s">
        <v>171</v>
      </c>
      <c r="D172" s="29">
        <v>23012</v>
      </c>
      <c r="E172" s="27" t="s">
        <v>199</v>
      </c>
      <c r="F172" s="27" t="s">
        <v>23</v>
      </c>
      <c r="G172" s="71" t="s">
        <v>202</v>
      </c>
      <c r="H172" s="71" t="s">
        <v>25</v>
      </c>
      <c r="I172" s="102">
        <v>100</v>
      </c>
      <c r="J172" s="71" t="s">
        <v>26</v>
      </c>
      <c r="K172" s="71">
        <v>22000</v>
      </c>
      <c r="L172" s="102">
        <v>1</v>
      </c>
      <c r="M172" s="71">
        <f>L172*K172</f>
        <v>22000</v>
      </c>
      <c r="N172" s="71">
        <f>M172*1.18</f>
        <v>25960</v>
      </c>
      <c r="O172" s="33" t="s">
        <v>27</v>
      </c>
      <c r="P172" s="33" t="s">
        <v>28</v>
      </c>
      <c r="Q172" s="51"/>
      <c r="R172" s="35">
        <f>N172*(100-Q172)/100</f>
        <v>25960</v>
      </c>
      <c r="S172" s="39" t="s">
        <v>29</v>
      </c>
    </row>
    <row r="173" spans="1:19" s="17" customFormat="1" ht="15" customHeight="1" x14ac:dyDescent="0.25">
      <c r="A173" s="43"/>
      <c r="B173" s="79"/>
      <c r="C173" s="28"/>
      <c r="D173" s="29"/>
      <c r="E173" s="27"/>
      <c r="F173" s="27"/>
      <c r="G173" s="16" t="s">
        <v>201</v>
      </c>
      <c r="H173" s="3" t="s">
        <v>25</v>
      </c>
      <c r="I173" s="7">
        <v>71</v>
      </c>
      <c r="J173" s="3" t="s">
        <v>26</v>
      </c>
      <c r="K173" s="8">
        <v>38000</v>
      </c>
      <c r="L173" s="5">
        <v>1</v>
      </c>
      <c r="M173" s="3">
        <f t="shared" ref="M173:M175" si="50">L173*K173</f>
        <v>38000</v>
      </c>
      <c r="N173" s="3">
        <f t="shared" ref="N173:N175" si="51">M173*1.18</f>
        <v>44840</v>
      </c>
      <c r="O173" s="33"/>
      <c r="P173" s="33"/>
      <c r="Q173" s="51"/>
      <c r="R173" s="35"/>
      <c r="S173" s="39"/>
    </row>
    <row r="174" spans="1:19" s="17" customFormat="1" ht="15" customHeight="1" x14ac:dyDescent="0.25">
      <c r="A174" s="43"/>
      <c r="B174" s="79"/>
      <c r="C174" s="28"/>
      <c r="D174" s="29"/>
      <c r="E174" s="27"/>
      <c r="F174" s="27"/>
      <c r="G174" s="16" t="s">
        <v>200</v>
      </c>
      <c r="H174" s="3" t="s">
        <v>25</v>
      </c>
      <c r="I174" s="4">
        <v>68</v>
      </c>
      <c r="J174" s="3" t="s">
        <v>26</v>
      </c>
      <c r="K174" s="8">
        <v>41000</v>
      </c>
      <c r="L174" s="5">
        <v>1</v>
      </c>
      <c r="M174" s="3">
        <f t="shared" si="50"/>
        <v>41000</v>
      </c>
      <c r="N174" s="3">
        <f t="shared" si="51"/>
        <v>48380</v>
      </c>
      <c r="O174" s="33"/>
      <c r="P174" s="33"/>
      <c r="Q174" s="51"/>
      <c r="R174" s="35"/>
      <c r="S174" s="39"/>
    </row>
    <row r="175" spans="1:19" s="17" customFormat="1" ht="15" customHeight="1" x14ac:dyDescent="0.25">
      <c r="A175" s="44"/>
      <c r="B175" s="79"/>
      <c r="C175" s="28"/>
      <c r="D175" s="29"/>
      <c r="E175" s="27"/>
      <c r="F175" s="27"/>
      <c r="G175" s="16" t="s">
        <v>218</v>
      </c>
      <c r="H175" s="3" t="s">
        <v>25</v>
      </c>
      <c r="I175" s="4">
        <v>51</v>
      </c>
      <c r="J175" s="3" t="s">
        <v>26</v>
      </c>
      <c r="K175" s="8">
        <v>75000</v>
      </c>
      <c r="L175" s="5">
        <v>1</v>
      </c>
      <c r="M175" s="3">
        <f t="shared" si="50"/>
        <v>75000</v>
      </c>
      <c r="N175" s="3">
        <f t="shared" si="51"/>
        <v>88500</v>
      </c>
      <c r="O175" s="33"/>
      <c r="P175" s="33"/>
      <c r="Q175" s="51"/>
      <c r="R175" s="35"/>
      <c r="S175" s="39"/>
    </row>
    <row r="176" spans="1:19" s="17" customFormat="1" ht="14.25" customHeight="1" x14ac:dyDescent="0.25">
      <c r="A176" s="96" t="s">
        <v>222</v>
      </c>
      <c r="B176" s="97"/>
      <c r="C176" s="97"/>
      <c r="D176" s="97"/>
      <c r="E176" s="97"/>
      <c r="F176" s="97"/>
      <c r="G176" s="97"/>
      <c r="H176" s="97"/>
      <c r="I176" s="97"/>
      <c r="J176" s="97"/>
      <c r="K176" s="97"/>
      <c r="L176" s="97"/>
      <c r="M176" s="97"/>
      <c r="N176" s="97"/>
      <c r="O176" s="97"/>
      <c r="P176" s="97"/>
      <c r="Q176" s="97"/>
      <c r="R176" s="97"/>
    </row>
    <row r="177" spans="1:19" ht="15.6" x14ac:dyDescent="0.25">
      <c r="A177" s="98" t="s">
        <v>223</v>
      </c>
      <c r="B177" s="99"/>
      <c r="C177" s="99"/>
      <c r="D177" s="99"/>
      <c r="E177" s="99"/>
      <c r="F177" s="99"/>
      <c r="G177" s="99"/>
      <c r="H177" s="99"/>
      <c r="I177" s="99"/>
      <c r="J177" s="99"/>
      <c r="K177" s="99"/>
      <c r="L177" s="99"/>
      <c r="M177" s="99"/>
      <c r="N177" s="99"/>
      <c r="O177" s="99"/>
      <c r="P177" s="99"/>
      <c r="Q177" s="99"/>
      <c r="R177" s="99"/>
      <c r="S177" s="100"/>
    </row>
    <row r="178" spans="1:19" ht="14.25" customHeight="1" x14ac:dyDescent="0.25">
      <c r="A178" s="43">
        <v>32</v>
      </c>
      <c r="B178" s="28" t="s">
        <v>224</v>
      </c>
      <c r="C178" s="28" t="s">
        <v>171</v>
      </c>
      <c r="D178" s="29">
        <v>23012</v>
      </c>
      <c r="E178" s="27" t="s">
        <v>66</v>
      </c>
      <c r="F178" s="27" t="s">
        <v>23</v>
      </c>
      <c r="G178" s="71" t="s">
        <v>181</v>
      </c>
      <c r="H178" s="71" t="s">
        <v>25</v>
      </c>
      <c r="I178" s="102">
        <v>100</v>
      </c>
      <c r="J178" s="71" t="s">
        <v>26</v>
      </c>
      <c r="K178" s="71">
        <v>10000</v>
      </c>
      <c r="L178" s="102">
        <v>1</v>
      </c>
      <c r="M178" s="71">
        <f>L178*K178</f>
        <v>10000</v>
      </c>
      <c r="N178" s="71">
        <f>M178*1.18</f>
        <v>11800</v>
      </c>
      <c r="O178" s="33" t="s">
        <v>27</v>
      </c>
      <c r="P178" s="33" t="s">
        <v>28</v>
      </c>
      <c r="Q178" s="51"/>
      <c r="R178" s="35">
        <f>N178*(100-Q178)/100</f>
        <v>11800</v>
      </c>
      <c r="S178" s="39" t="s">
        <v>29</v>
      </c>
    </row>
    <row r="179" spans="1:19" ht="15" customHeight="1" x14ac:dyDescent="0.25">
      <c r="A179" s="43"/>
      <c r="B179" s="28"/>
      <c r="C179" s="28"/>
      <c r="D179" s="29"/>
      <c r="E179" s="27"/>
      <c r="F179" s="27"/>
      <c r="G179" s="16" t="s">
        <v>180</v>
      </c>
      <c r="H179" s="3" t="s">
        <v>25</v>
      </c>
      <c r="I179" s="7">
        <v>77</v>
      </c>
      <c r="J179" s="3" t="s">
        <v>26</v>
      </c>
      <c r="K179" s="8">
        <v>15000</v>
      </c>
      <c r="L179" s="5">
        <v>1</v>
      </c>
      <c r="M179" s="3">
        <f t="shared" ref="M179:M181" si="52">L179*K179</f>
        <v>15000</v>
      </c>
      <c r="N179" s="3">
        <f t="shared" ref="N179:N181" si="53">M179*1.18</f>
        <v>17700</v>
      </c>
      <c r="O179" s="33"/>
      <c r="P179" s="33"/>
      <c r="Q179" s="51"/>
      <c r="R179" s="35"/>
      <c r="S179" s="39"/>
    </row>
    <row r="180" spans="1:19" ht="15" customHeight="1" x14ac:dyDescent="0.25">
      <c r="A180" s="43"/>
      <c r="B180" s="28"/>
      <c r="C180" s="28"/>
      <c r="D180" s="29"/>
      <c r="E180" s="27"/>
      <c r="F180" s="27"/>
      <c r="G180" s="16" t="s">
        <v>225</v>
      </c>
      <c r="H180" s="3" t="s">
        <v>25</v>
      </c>
      <c r="I180" s="4">
        <v>56</v>
      </c>
      <c r="J180" s="3" t="s">
        <v>26</v>
      </c>
      <c r="K180" s="8">
        <v>26500</v>
      </c>
      <c r="L180" s="5">
        <v>1</v>
      </c>
      <c r="M180" s="3">
        <f t="shared" si="52"/>
        <v>26500</v>
      </c>
      <c r="N180" s="3">
        <f t="shared" si="53"/>
        <v>31270</v>
      </c>
      <c r="O180" s="33"/>
      <c r="P180" s="33"/>
      <c r="Q180" s="51"/>
      <c r="R180" s="35"/>
      <c r="S180" s="39"/>
    </row>
    <row r="181" spans="1:19" ht="15" customHeight="1" x14ac:dyDescent="0.25">
      <c r="A181" s="44"/>
      <c r="B181" s="28"/>
      <c r="C181" s="28"/>
      <c r="D181" s="29"/>
      <c r="E181" s="27"/>
      <c r="F181" s="27"/>
      <c r="G181" s="16" t="s">
        <v>182</v>
      </c>
      <c r="H181" s="3" t="s">
        <v>25</v>
      </c>
      <c r="I181" s="4">
        <v>48</v>
      </c>
      <c r="J181" s="3" t="s">
        <v>26</v>
      </c>
      <c r="K181" s="8">
        <v>40000</v>
      </c>
      <c r="L181" s="5">
        <v>1</v>
      </c>
      <c r="M181" s="3">
        <f t="shared" si="52"/>
        <v>40000</v>
      </c>
      <c r="N181" s="3">
        <f t="shared" si="53"/>
        <v>47200</v>
      </c>
      <c r="O181" s="33"/>
      <c r="P181" s="33"/>
      <c r="Q181" s="50"/>
      <c r="R181" s="35"/>
      <c r="S181" s="39"/>
    </row>
    <row r="182" spans="1:19" ht="14.25" customHeight="1" x14ac:dyDescent="0.25">
      <c r="A182" s="96" t="s">
        <v>206</v>
      </c>
      <c r="B182" s="97"/>
      <c r="C182" s="97"/>
      <c r="D182" s="97"/>
      <c r="E182" s="97"/>
      <c r="F182" s="97"/>
      <c r="G182" s="97"/>
      <c r="H182" s="97"/>
      <c r="I182" s="97"/>
      <c r="J182" s="97"/>
      <c r="K182" s="97"/>
      <c r="L182" s="97"/>
      <c r="M182" s="97"/>
      <c r="N182" s="97"/>
      <c r="O182" s="97"/>
      <c r="P182" s="97"/>
      <c r="Q182" s="97"/>
      <c r="R182" s="97"/>
      <c r="S182"/>
    </row>
    <row r="183" spans="1:19" ht="15.6" x14ac:dyDescent="0.25">
      <c r="A183" s="45" t="s">
        <v>226</v>
      </c>
      <c r="B183" s="46"/>
      <c r="C183" s="46"/>
      <c r="D183" s="46"/>
      <c r="E183" s="46"/>
      <c r="F183" s="46"/>
      <c r="G183" s="46"/>
      <c r="H183" s="46"/>
      <c r="I183" s="46"/>
      <c r="J183" s="46"/>
      <c r="K183" s="46"/>
      <c r="L183" s="46"/>
      <c r="M183" s="46"/>
      <c r="N183" s="46"/>
      <c r="O183" s="46"/>
      <c r="P183" s="46"/>
      <c r="Q183" s="46"/>
      <c r="R183" s="46"/>
      <c r="S183" s="47"/>
    </row>
    <row r="184" spans="1:19" ht="52.8" x14ac:dyDescent="0.25">
      <c r="A184" s="61">
        <v>33</v>
      </c>
      <c r="B184" s="95" t="s">
        <v>227</v>
      </c>
      <c r="C184" s="83" t="s">
        <v>171</v>
      </c>
      <c r="D184" s="84">
        <v>23012</v>
      </c>
      <c r="E184" s="85" t="s">
        <v>192</v>
      </c>
      <c r="F184" s="85" t="s">
        <v>23</v>
      </c>
      <c r="G184" s="70" t="s">
        <v>228</v>
      </c>
      <c r="H184" s="71" t="s">
        <v>25</v>
      </c>
      <c r="I184" s="70">
        <v>30</v>
      </c>
      <c r="J184" s="71" t="s">
        <v>26</v>
      </c>
      <c r="K184" s="71">
        <v>9000</v>
      </c>
      <c r="L184" s="72">
        <v>1</v>
      </c>
      <c r="M184" s="71">
        <f>L184*K184</f>
        <v>9000</v>
      </c>
      <c r="N184" s="71">
        <f>M184*1.18</f>
        <v>10620</v>
      </c>
      <c r="O184" s="86" t="s">
        <v>138</v>
      </c>
      <c r="P184" s="86" t="s">
        <v>28</v>
      </c>
      <c r="Q184" s="87"/>
      <c r="R184" s="88">
        <f>N184*(100-Q184)/100</f>
        <v>10620</v>
      </c>
      <c r="S184" s="89" t="s">
        <v>29</v>
      </c>
    </row>
    <row r="185" spans="1:19" ht="14.25" customHeight="1" x14ac:dyDescent="0.25">
      <c r="A185" s="48" t="s">
        <v>229</v>
      </c>
      <c r="B185" s="49"/>
      <c r="C185" s="49"/>
      <c r="D185" s="49"/>
      <c r="E185" s="49"/>
      <c r="F185" s="49"/>
      <c r="G185" s="49"/>
      <c r="H185" s="49"/>
      <c r="I185" s="49"/>
      <c r="J185" s="49"/>
      <c r="K185" s="49"/>
      <c r="L185" s="49"/>
      <c r="M185" s="49"/>
      <c r="N185" s="49"/>
      <c r="O185" s="49"/>
      <c r="P185" s="49"/>
      <c r="Q185" s="49"/>
      <c r="R185" s="49"/>
      <c r="S185"/>
    </row>
    <row r="186" spans="1:19" ht="16.8" x14ac:dyDescent="0.3">
      <c r="A186" s="18" t="s">
        <v>230</v>
      </c>
      <c r="B186" s="19"/>
      <c r="C186" s="19"/>
      <c r="D186" s="19"/>
      <c r="E186" s="19"/>
      <c r="F186" s="19"/>
      <c r="G186" s="19"/>
      <c r="H186" s="19"/>
      <c r="I186" s="19"/>
      <c r="J186" s="19"/>
      <c r="K186" s="19"/>
      <c r="L186" s="20"/>
      <c r="M186" s="21"/>
      <c r="N186"/>
      <c r="O186" s="22"/>
      <c r="S186"/>
    </row>
    <row r="188" spans="1:19" x14ac:dyDescent="0.25">
      <c r="F188" s="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2025-04-23T06:47:41Z</dcterms:created>
  <dcterms:modified xsi:type="dcterms:W3CDTF">2025-05-11T18:42:48Z</dcterms:modified>
</cp:coreProperties>
</file>