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iront\AppData\Local\Microsoft\Windows\INetCache\Content.Outlook\J70COE8W\"/>
    </mc:Choice>
  </mc:AlternateContent>
  <xr:revisionPtr revIDLastSave="0" documentId="8_{01EB1F01-665B-420E-9031-2A7B3C615C8B}" xr6:coauthVersionLast="47" xr6:coauthVersionMax="47" xr10:uidLastSave="{00000000-0000-0000-0000-000000000000}"/>
  <bookViews>
    <workbookView xWindow="-108" yWindow="-108" windowWidth="23256" windowHeight="12576" xr2:uid="{1552A5FA-DE35-4271-A297-24B836C7CA2E}"/>
  </bookViews>
  <sheets>
    <sheet name="גיליון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0" i="1" l="1"/>
  <c r="N10" i="1" s="1"/>
  <c r="M9" i="1"/>
  <c r="N9" i="1" s="1"/>
  <c r="M8" i="1"/>
  <c r="N8" i="1" s="1"/>
  <c r="R8" i="1" s="1"/>
  <c r="M5" i="1"/>
  <c r="N5" i="1" s="1"/>
  <c r="R5" i="1" s="1"/>
</calcChain>
</file>

<file path=xl/sharedStrings.xml><?xml version="1.0" encoding="utf-8"?>
<sst xmlns="http://schemas.openxmlformats.org/spreadsheetml/2006/main" count="51" uniqueCount="45">
  <si>
    <t>שם הפרויקט/העבודה</t>
  </si>
  <si>
    <t>המזמין</t>
  </si>
  <si>
    <t>סעיף תקציבי</t>
  </si>
  <si>
    <t>תחום התקשרות</t>
  </si>
  <si>
    <t xml:space="preserve">אגף המזמין </t>
  </si>
  <si>
    <t>שם המציע</t>
  </si>
  <si>
    <t>מאגר יועצים</t>
  </si>
  <si>
    <t>ציון סופי</t>
  </si>
  <si>
    <t>סוג יח' לחישוב שכ"ט</t>
  </si>
  <si>
    <t>מחיר ליח' שכ"ט</t>
  </si>
  <si>
    <t>כמות יח'</t>
  </si>
  <si>
    <t>סכום כולל לפני מע"מ (שדה מחושב- לא לגעת)</t>
  </si>
  <si>
    <t>סכום כולל בתוספת מע"מ (שדה מחושב- לא לגעת)</t>
  </si>
  <si>
    <t>החלטת ועדה</t>
  </si>
  <si>
    <t>הערות להחלטה</t>
  </si>
  <si>
    <t>אחוז הנחה מבוקש</t>
  </si>
  <si>
    <t>סה"כ שכ"ט מירבי מאושר להתקשרות  (כולל מע"מ)</t>
  </si>
  <si>
    <t>תאריך בקשה</t>
  </si>
  <si>
    <t>הנדסה</t>
  </si>
  <si>
    <t>כן</t>
  </si>
  <si>
    <t>אושרה ההצעה עם הציון המשוקלל הגבוה ביותר</t>
  </si>
  <si>
    <t xml:space="preserve">לחדש חוזה </t>
  </si>
  <si>
    <t>סכום לפרויקט</t>
  </si>
  <si>
    <t>אושרה ההצעה להגדלה לפי סעיף 3.21 לנוהל התקשרויות</t>
  </si>
  <si>
    <t>סכום שעתי</t>
  </si>
  <si>
    <t>הרינו מאשרים כי כל הנושאים מועלים מאושרים כפטורים ממכרז לפי תקנה 3(8) לתקנות העיריות (מכרזים) תשמ"ח-1987 וכי הועדה סבורה כי אין להם עדיפות למכרז פומבי</t>
  </si>
  <si>
    <t>משתתפים: מירב הלפמן - מנכ"לית העירייה, רו"ח איילת נהרי עובד , עו"ד ענת סמסונוב - לשכה משפטית,רחלי רם - רכזת הוועדה, מהנדסת העיר- עליזה זיידלר גרנות, מנהלים רלוונטים</t>
  </si>
  <si>
    <t>מנכ"לית העירייה</t>
  </si>
  <si>
    <t xml:space="preserve">החלטה מס  2025-7.1 </t>
  </si>
  <si>
    <t>הגדלת התקשרות - פארק תעסוקה המוביל - הגדלה לעורכי התוכנית פרייס פילצר יעבץ אדר'</t>
  </si>
  <si>
    <t xml:space="preserve">עליזה זיידלר גרנות
מהנדסת העיר </t>
  </si>
  <si>
    <t>יעוץ אדריכלי</t>
  </si>
  <si>
    <t>פרייס פילצר יעבץ אדר'</t>
  </si>
  <si>
    <t xml:space="preserve">אושר פה אחד בסבב מיילים </t>
  </si>
  <si>
    <t xml:space="preserve">  הגדלה מס' 2 לחוזה 28/20. בשל שינויים בתכנון שנדרשו ע"י עירית כ"ס.</t>
  </si>
  <si>
    <t>החלטה מס' 2025-7.2</t>
  </si>
  <si>
    <t>כתיבת הסכם וליווי משפטי בין העירייה ליזמי תמ"ל 1088 לנושא של עירוב שימושים - הקמת מוסדות ציבור עבור העירייה</t>
  </si>
  <si>
    <t>לשכת מנכלית</t>
  </si>
  <si>
    <t>יעוץ משפטי</t>
  </si>
  <si>
    <t>רונן כהן- שור משרד עורכי דין</t>
  </si>
  <si>
    <t>יש להכין חוזה מול המחלקה המשפטית</t>
  </si>
  <si>
    <t>הררי טויסטר ושות'</t>
  </si>
  <si>
    <t>שרקון, בן עמי, אשר ושות' עורכי דין</t>
  </si>
  <si>
    <t>מדובר בהכנת הסכמים וליווי משפטי בנושא של הקמת מוסדות ציבור עבור העירייה במגרשים בהם יש עירוב שימושים.נעשתה פניה ל-3 משרדי עורכי דין בלבד הואיל ומדובר בהתמחות ספציפית - לסוג ההסכם הזה. רונן כהן-שור נבחר לאור העובדה שהציון המשוקלל שלו הוא הגבוהה ביותר.</t>
  </si>
  <si>
    <t>פרוטוקול ועדת התקשרויות סבב מיילים   מס' 2025-7    תאריך:5/3/25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</si>
</sst>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&quot;₪&quot;\ #,##0"/>
    <numFmt numFmtId="165" formatCode="&quot;₪&quot;\ #,##0.00"/>
  </numFmts>
  <fonts count="13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rgb="FF9C0006"/>
      <name val="Arial"/>
      <family val="2"/>
      <charset val="177"/>
      <scheme val="minor"/>
    </font>
    <font>
      <b/>
      <sz val="16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1"/>
      <name val="Arial"/>
      <family val="2"/>
      <scheme val="minor"/>
    </font>
    <font>
      <sz val="12"/>
      <name val="Arial"/>
      <family val="2"/>
      <scheme val="minor"/>
    </font>
    <font>
      <sz val="10"/>
      <color theme="1"/>
      <name val="Arial"/>
      <family val="2"/>
      <scheme val="minor"/>
    </font>
    <font>
      <b/>
      <sz val="13"/>
      <color theme="1"/>
      <name val="Arial"/>
      <family val="2"/>
      <scheme val="minor"/>
    </font>
    <font>
      <sz val="13"/>
      <color theme="1"/>
      <name val="Arial"/>
      <family val="2"/>
      <scheme val="minor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C7CE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</cellStyleXfs>
  <cellXfs count="55">
    <xf numFmtId="0" fontId="0" fillId="0" borderId="0" xfId="0"/>
    <xf numFmtId="0" fontId="0" fillId="0" borderId="0" xfId="0" applyAlignment="1">
      <alignment wrapText="1"/>
    </xf>
    <xf numFmtId="165" fontId="7" fillId="0" borderId="1" xfId="3" applyNumberFormat="1" applyFont="1" applyFill="1" applyBorder="1" applyAlignment="1">
      <alignment horizontal="center" vertical="center" wrapText="1" readingOrder="2"/>
    </xf>
    <xf numFmtId="3" fontId="7" fillId="0" borderId="1" xfId="3" applyNumberFormat="1" applyFont="1" applyFill="1" applyBorder="1" applyAlignment="1">
      <alignment horizontal="center" vertical="center" wrapText="1" readingOrder="2"/>
    </xf>
    <xf numFmtId="0" fontId="7" fillId="0" borderId="1" xfId="3" applyNumberFormat="1" applyFont="1" applyFill="1" applyBorder="1" applyAlignment="1">
      <alignment horizontal="center" vertical="center" wrapText="1" readingOrder="2"/>
    </xf>
    <xf numFmtId="0" fontId="11" fillId="0" borderId="0" xfId="0" applyFont="1"/>
    <xf numFmtId="0" fontId="0" fillId="0" borderId="0" xfId="0" applyAlignment="1">
      <alignment readingOrder="2"/>
    </xf>
    <xf numFmtId="164" fontId="0" fillId="0" borderId="0" xfId="0" applyNumberFormat="1" applyAlignment="1">
      <alignment readingOrder="2"/>
    </xf>
    <xf numFmtId="0" fontId="8" fillId="0" borderId="0" xfId="0" applyFont="1" applyAlignment="1">
      <alignment readingOrder="2"/>
    </xf>
    <xf numFmtId="0" fontId="0" fillId="0" borderId="5" xfId="0" applyBorder="1"/>
    <xf numFmtId="0" fontId="4" fillId="0" borderId="8" xfId="0" applyFont="1" applyBorder="1" applyAlignment="1">
      <alignment vertical="center" wrapText="1" readingOrder="2"/>
    </xf>
    <xf numFmtId="0" fontId="4" fillId="0" borderId="9" xfId="0" applyFont="1" applyBorder="1" applyAlignment="1">
      <alignment vertical="center" wrapText="1" readingOrder="2"/>
    </xf>
    <xf numFmtId="3" fontId="6" fillId="0" borderId="6" xfId="0" applyNumberFormat="1" applyFont="1" applyBorder="1" applyAlignment="1">
      <alignment vertical="center" wrapText="1" readingOrder="2"/>
    </xf>
    <xf numFmtId="0" fontId="4" fillId="0" borderId="5" xfId="0" applyFont="1" applyBorder="1" applyAlignment="1">
      <alignment vertical="center" wrapText="1" readingOrder="2"/>
    </xf>
    <xf numFmtId="0" fontId="4" fillId="0" borderId="6" xfId="0" applyFont="1" applyBorder="1" applyAlignment="1">
      <alignment vertical="center" wrapText="1" readingOrder="2"/>
    </xf>
    <xf numFmtId="0" fontId="8" fillId="0" borderId="6" xfId="0" applyFont="1" applyBorder="1" applyAlignment="1">
      <alignment readingOrder="2"/>
    </xf>
    <xf numFmtId="165" fontId="5" fillId="0" borderId="6" xfId="0" applyNumberFormat="1" applyFont="1" applyBorder="1" applyAlignment="1">
      <alignment vertical="center" wrapText="1" readingOrder="2"/>
    </xf>
    <xf numFmtId="0" fontId="9" fillId="0" borderId="6" xfId="0" applyFont="1" applyBorder="1" applyAlignment="1">
      <alignment vertical="center" wrapText="1" readingOrder="2"/>
    </xf>
    <xf numFmtId="0" fontId="6" fillId="0" borderId="6" xfId="0" applyFont="1" applyBorder="1" applyAlignment="1">
      <alignment vertical="center" wrapText="1" readingOrder="2"/>
    </xf>
    <xf numFmtId="0" fontId="6" fillId="0" borderId="6" xfId="1" applyNumberFormat="1" applyFont="1" applyFill="1" applyBorder="1" applyAlignment="1">
      <alignment vertical="center" wrapText="1" readingOrder="2"/>
    </xf>
    <xf numFmtId="0" fontId="5" fillId="0" borderId="10" xfId="0" applyFont="1" applyBorder="1" applyAlignment="1">
      <alignment vertical="center" readingOrder="2"/>
    </xf>
    <xf numFmtId="0" fontId="4" fillId="0" borderId="1" xfId="0" applyFont="1" applyBorder="1" applyAlignment="1">
      <alignment vertical="center" wrapText="1" readingOrder="2"/>
    </xf>
    <xf numFmtId="0" fontId="3" fillId="0" borderId="2" xfId="0" applyFont="1" applyBorder="1" applyAlignment="1">
      <alignment vertical="center" readingOrder="2"/>
    </xf>
    <xf numFmtId="0" fontId="3" fillId="0" borderId="3" xfId="0" applyFont="1" applyBorder="1" applyAlignment="1">
      <alignment vertical="center" readingOrder="2"/>
    </xf>
    <xf numFmtId="0" fontId="3" fillId="0" borderId="4" xfId="0" applyFont="1" applyBorder="1" applyAlignment="1">
      <alignment vertical="center" readingOrder="2"/>
    </xf>
    <xf numFmtId="0" fontId="4" fillId="0" borderId="7" xfId="0" applyFont="1" applyBorder="1" applyAlignment="1">
      <alignment vertical="center" readingOrder="2"/>
    </xf>
    <xf numFmtId="0" fontId="8" fillId="0" borderId="1" xfId="3" applyFont="1" applyFill="1" applyBorder="1" applyAlignment="1">
      <alignment horizontal="right" vertical="center" wrapText="1" readingOrder="2"/>
    </xf>
    <xf numFmtId="1" fontId="6" fillId="0" borderId="1" xfId="2" applyNumberFormat="1" applyFont="1" applyFill="1" applyBorder="1" applyAlignment="1">
      <alignment horizontal="center" vertical="center" wrapText="1" readingOrder="2"/>
    </xf>
    <xf numFmtId="165" fontId="12" fillId="0" borderId="1" xfId="0" applyNumberFormat="1" applyFont="1" applyBorder="1" applyAlignment="1">
      <alignment horizontal="center" vertical="center" wrapText="1" readingOrder="2"/>
    </xf>
    <xf numFmtId="0" fontId="12" fillId="0" borderId="1" xfId="0" applyFont="1" applyBorder="1" applyAlignment="1">
      <alignment horizontal="right" vertical="center" wrapText="1" readingOrder="2"/>
    </xf>
    <xf numFmtId="0" fontId="10" fillId="0" borderId="0" xfId="0" applyFont="1"/>
    <xf numFmtId="0" fontId="6" fillId="0" borderId="12" xfId="0" applyFont="1" applyBorder="1" applyAlignment="1">
      <alignment vertical="center" wrapText="1" readingOrder="2"/>
    </xf>
    <xf numFmtId="0" fontId="5" fillId="0" borderId="6" xfId="0" applyFont="1" applyBorder="1" applyAlignment="1">
      <alignment vertical="center" readingOrder="2"/>
    </xf>
    <xf numFmtId="0" fontId="4" fillId="0" borderId="5" xfId="0" applyFont="1" applyBorder="1" applyAlignment="1">
      <alignment vertical="center" readingOrder="2"/>
    </xf>
    <xf numFmtId="0" fontId="0" fillId="0" borderId="13" xfId="0" applyBorder="1" applyAlignment="1">
      <alignment readingOrder="2"/>
    </xf>
    <xf numFmtId="0" fontId="5" fillId="0" borderId="11" xfId="0" applyFont="1" applyBorder="1" applyAlignment="1">
      <alignment horizontal="center" vertical="center" wrapText="1" readingOrder="2"/>
    </xf>
    <xf numFmtId="0" fontId="5" fillId="0" borderId="5" xfId="0" applyFont="1" applyBorder="1" applyAlignment="1">
      <alignment horizontal="center" vertical="center" wrapText="1" readingOrder="2"/>
    </xf>
    <xf numFmtId="164" fontId="5" fillId="0" borderId="5" xfId="0" applyNumberFormat="1" applyFont="1" applyBorder="1" applyAlignment="1">
      <alignment horizontal="center" vertical="center" wrapText="1" readingOrder="2"/>
    </xf>
    <xf numFmtId="164" fontId="5" fillId="0" borderId="5" xfId="0" applyNumberFormat="1" applyFont="1" applyBorder="1" applyAlignment="1">
      <alignment vertical="center" wrapText="1" readingOrder="2"/>
    </xf>
    <xf numFmtId="164" fontId="5" fillId="0" borderId="5" xfId="0" applyNumberFormat="1" applyFont="1" applyBorder="1" applyAlignment="1">
      <alignment horizontal="right" vertical="center" wrapText="1" readingOrder="2"/>
    </xf>
    <xf numFmtId="0" fontId="5" fillId="0" borderId="5" xfId="0" applyFont="1" applyBorder="1" applyAlignment="1">
      <alignment vertical="center" wrapText="1" readingOrder="2"/>
    </xf>
    <xf numFmtId="0" fontId="4" fillId="0" borderId="5" xfId="0" applyFont="1" applyBorder="1" applyAlignment="1">
      <alignment horizontal="center" vertical="center" wrapText="1" readingOrder="2"/>
    </xf>
    <xf numFmtId="165" fontId="7" fillId="0" borderId="10" xfId="3" applyNumberFormat="1" applyFont="1" applyFill="1" applyBorder="1" applyAlignment="1">
      <alignment horizontal="center" vertical="center" wrapText="1" readingOrder="2"/>
    </xf>
    <xf numFmtId="0" fontId="6" fillId="0" borderId="10" xfId="0" applyFont="1" applyBorder="1" applyAlignment="1">
      <alignment horizontal="center" vertical="center" wrapText="1" readingOrder="2"/>
    </xf>
    <xf numFmtId="3" fontId="6" fillId="0" borderId="10" xfId="0" applyNumberFormat="1" applyFont="1" applyBorder="1" applyAlignment="1">
      <alignment horizontal="center" vertical="center" wrapText="1" readingOrder="2"/>
    </xf>
    <xf numFmtId="2" fontId="5" fillId="0" borderId="6" xfId="0" applyNumberFormat="1" applyFont="1" applyBorder="1" applyAlignment="1">
      <alignment vertical="center" wrapText="1" readingOrder="2"/>
    </xf>
    <xf numFmtId="49" fontId="5" fillId="0" borderId="7" xfId="0" applyNumberFormat="1" applyFont="1" applyBorder="1" applyAlignment="1">
      <alignment vertical="center" readingOrder="2"/>
    </xf>
    <xf numFmtId="49" fontId="5" fillId="0" borderId="8" xfId="0" applyNumberFormat="1" applyFont="1" applyBorder="1" applyAlignment="1">
      <alignment vertical="center" readingOrder="2"/>
    </xf>
    <xf numFmtId="49" fontId="5" fillId="0" borderId="9" xfId="0" applyNumberFormat="1" applyFont="1" applyBorder="1" applyAlignment="1">
      <alignment vertical="center" readingOrder="2"/>
    </xf>
    <xf numFmtId="0" fontId="4" fillId="0" borderId="13" xfId="0" applyFont="1" applyBorder="1" applyAlignment="1">
      <alignment vertical="center" readingOrder="2"/>
    </xf>
    <xf numFmtId="0" fontId="4" fillId="0" borderId="14" xfId="0" applyFont="1" applyBorder="1" applyAlignment="1">
      <alignment vertical="center" wrapText="1" readingOrder="2"/>
    </xf>
    <xf numFmtId="0" fontId="4" fillId="0" borderId="11" xfId="0" applyFont="1" applyBorder="1" applyAlignment="1">
      <alignment vertical="center" wrapText="1" readingOrder="2"/>
    </xf>
    <xf numFmtId="165" fontId="7" fillId="0" borderId="10" xfId="3" applyNumberFormat="1" applyFont="1" applyFill="1" applyBorder="1" applyAlignment="1">
      <alignment vertical="center" wrapText="1" readingOrder="2"/>
    </xf>
    <xf numFmtId="0" fontId="6" fillId="0" borderId="10" xfId="0" applyFont="1" applyBorder="1" applyAlignment="1">
      <alignment vertical="center" wrapText="1" readingOrder="2"/>
    </xf>
    <xf numFmtId="1" fontId="6" fillId="0" borderId="10" xfId="2" applyNumberFormat="1" applyFont="1" applyFill="1" applyBorder="1" applyAlignment="1">
      <alignment vertical="center" wrapText="1" readingOrder="2"/>
    </xf>
  </cellXfs>
  <cellStyles count="4">
    <cellStyle name="Comma" xfId="1" builtinId="3"/>
    <cellStyle name="Normal" xfId="0" builtinId="0"/>
    <cellStyle name="Percent" xfId="2" builtinId="5"/>
    <cellStyle name="רע" xfId="3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D097AB-FCCF-4EFD-8DD4-00C1BB3F9E8B}">
  <dimension ref="A1:S14"/>
  <sheetViews>
    <sheetView rightToLeft="1" tabSelected="1" topLeftCell="G10" workbookViewId="0">
      <selection activeCell="P19" sqref="P19"/>
    </sheetView>
  </sheetViews>
  <sheetFormatPr defaultColWidth="8.69921875" defaultRowHeight="15" x14ac:dyDescent="0.25"/>
  <cols>
    <col min="1" max="1" width="4.19921875" customWidth="1"/>
    <col min="2" max="2" width="21.09765625" bestFit="1" customWidth="1"/>
    <col min="3" max="3" width="16.19921875" customWidth="1"/>
    <col min="4" max="4" width="13.59765625" customWidth="1"/>
    <col min="5" max="5" width="11.19921875" customWidth="1"/>
    <col min="7" max="7" width="15.09765625" customWidth="1"/>
    <col min="8" max="8" width="7.19921875" customWidth="1"/>
    <col min="9" max="9" width="8.8984375" bestFit="1" customWidth="1"/>
    <col min="10" max="10" width="10.19921875" bestFit="1" customWidth="1"/>
    <col min="11" max="11" width="13.8984375" customWidth="1"/>
    <col min="12" max="12" width="10.19921875" customWidth="1"/>
    <col min="13" max="13" width="14.19921875" style="6" customWidth="1"/>
    <col min="14" max="14" width="13.59765625" style="7" bestFit="1" customWidth="1"/>
    <col min="15" max="15" width="13.8984375" customWidth="1"/>
    <col min="16" max="16" width="22.5" style="8" customWidth="1"/>
    <col min="17" max="17" width="12.69921875" style="8" customWidth="1"/>
    <col min="18" max="19" width="15" style="8" customWidth="1"/>
  </cols>
  <sheetData>
    <row r="1" spans="1:19" ht="21.6" thickBot="1" x14ac:dyDescent="0.3">
      <c r="A1" s="22" t="s">
        <v>44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4"/>
    </row>
    <row r="2" spans="1:19" ht="14.25" customHeight="1" x14ac:dyDescent="0.25">
      <c r="A2" s="33" t="s">
        <v>26</v>
      </c>
      <c r="B2" s="13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</row>
    <row r="3" spans="1:19" s="1" customFormat="1" ht="62.4" x14ac:dyDescent="0.25">
      <c r="A3" s="34"/>
      <c r="B3" s="35" t="s">
        <v>0</v>
      </c>
      <c r="C3" s="35" t="s">
        <v>1</v>
      </c>
      <c r="D3" s="36" t="s">
        <v>2</v>
      </c>
      <c r="E3" s="36" t="s">
        <v>3</v>
      </c>
      <c r="F3" s="36" t="s">
        <v>4</v>
      </c>
      <c r="G3" s="36" t="s">
        <v>5</v>
      </c>
      <c r="H3" s="36" t="s">
        <v>6</v>
      </c>
      <c r="I3" s="36" t="s">
        <v>7</v>
      </c>
      <c r="J3" s="36" t="s">
        <v>8</v>
      </c>
      <c r="K3" s="36" t="s">
        <v>9</v>
      </c>
      <c r="L3" s="37" t="s">
        <v>10</v>
      </c>
      <c r="M3" s="38" t="s">
        <v>11</v>
      </c>
      <c r="N3" s="39" t="s">
        <v>12</v>
      </c>
      <c r="O3" s="36" t="s">
        <v>13</v>
      </c>
      <c r="P3" s="36" t="s">
        <v>14</v>
      </c>
      <c r="Q3" s="40" t="s">
        <v>15</v>
      </c>
      <c r="R3" s="41" t="s">
        <v>16</v>
      </c>
      <c r="S3" s="41" t="s">
        <v>17</v>
      </c>
    </row>
    <row r="4" spans="1:19" ht="15.6" x14ac:dyDescent="0.25">
      <c r="A4" s="46" t="s">
        <v>28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</row>
    <row r="5" spans="1:19" ht="59.25" customHeight="1" x14ac:dyDescent="0.25">
      <c r="A5" s="32">
        <v>1</v>
      </c>
      <c r="B5" s="18" t="s">
        <v>29</v>
      </c>
      <c r="C5" s="18" t="s">
        <v>30</v>
      </c>
      <c r="D5" s="19"/>
      <c r="E5" s="12" t="s">
        <v>31</v>
      </c>
      <c r="F5" s="12" t="s">
        <v>18</v>
      </c>
      <c r="G5" s="42" t="s">
        <v>32</v>
      </c>
      <c r="H5" s="42" t="s">
        <v>19</v>
      </c>
      <c r="I5" s="43">
        <v>100</v>
      </c>
      <c r="J5" s="42" t="s">
        <v>24</v>
      </c>
      <c r="K5" s="42">
        <v>250</v>
      </c>
      <c r="L5" s="44">
        <v>289</v>
      </c>
      <c r="M5" s="42">
        <f>L5*K5</f>
        <v>72250</v>
      </c>
      <c r="N5" s="42">
        <f>M5*1.18</f>
        <v>85255</v>
      </c>
      <c r="O5" s="14" t="s">
        <v>23</v>
      </c>
      <c r="P5" s="14" t="s">
        <v>33</v>
      </c>
      <c r="Q5" s="15"/>
      <c r="R5" s="45">
        <f>N5*(100-Q5)/100</f>
        <v>85255</v>
      </c>
      <c r="S5" s="17" t="s">
        <v>21</v>
      </c>
    </row>
    <row r="6" spans="1:19" ht="21" customHeight="1" x14ac:dyDescent="0.25">
      <c r="A6" s="49" t="s">
        <v>34</v>
      </c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1"/>
      <c r="S6" s="9"/>
    </row>
    <row r="7" spans="1:19" ht="27" customHeight="1" x14ac:dyDescent="0.25">
      <c r="A7" s="46" t="s">
        <v>35</v>
      </c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8"/>
    </row>
    <row r="8" spans="1:19" ht="48.75" customHeight="1" x14ac:dyDescent="0.25">
      <c r="A8" s="32">
        <v>2</v>
      </c>
      <c r="B8" s="31" t="s">
        <v>36</v>
      </c>
      <c r="C8" s="18" t="s">
        <v>37</v>
      </c>
      <c r="D8" s="19">
        <v>2490052751</v>
      </c>
      <c r="E8" s="12" t="s">
        <v>38</v>
      </c>
      <c r="F8" s="12" t="s">
        <v>27</v>
      </c>
      <c r="G8" s="52" t="s">
        <v>39</v>
      </c>
      <c r="H8" s="52" t="s">
        <v>19</v>
      </c>
      <c r="I8" s="53">
        <v>100</v>
      </c>
      <c r="J8" s="52" t="s">
        <v>22</v>
      </c>
      <c r="K8" s="52">
        <v>42373</v>
      </c>
      <c r="L8" s="54">
        <v>1</v>
      </c>
      <c r="M8" s="52">
        <f>L8*K8</f>
        <v>42373</v>
      </c>
      <c r="N8" s="52">
        <f>M8*1.18</f>
        <v>50000.14</v>
      </c>
      <c r="O8" s="14" t="s">
        <v>20</v>
      </c>
      <c r="P8" s="14" t="s">
        <v>33</v>
      </c>
      <c r="Q8" s="15"/>
      <c r="R8" s="16">
        <f>N8*(100-Q8)/100</f>
        <v>50000.14</v>
      </c>
      <c r="S8" s="17" t="s">
        <v>40</v>
      </c>
    </row>
    <row r="9" spans="1:19" ht="38.25" customHeight="1" x14ac:dyDescent="0.25">
      <c r="A9" s="32"/>
      <c r="B9" s="31"/>
      <c r="C9" s="18"/>
      <c r="D9" s="19"/>
      <c r="E9" s="12"/>
      <c r="F9" s="12"/>
      <c r="G9" s="26" t="s">
        <v>41</v>
      </c>
      <c r="H9" s="2" t="s">
        <v>19</v>
      </c>
      <c r="I9" s="4">
        <v>60</v>
      </c>
      <c r="J9" s="2" t="s">
        <v>22</v>
      </c>
      <c r="K9" s="28">
        <v>100000</v>
      </c>
      <c r="L9" s="27">
        <v>1</v>
      </c>
      <c r="M9" s="2">
        <f t="shared" ref="M9:M10" si="0">L9*K9</f>
        <v>100000</v>
      </c>
      <c r="N9" s="2">
        <f t="shared" ref="N9:N10" si="1">M9*1.18</f>
        <v>118000</v>
      </c>
      <c r="O9" s="14"/>
      <c r="P9" s="14"/>
      <c r="Q9" s="15"/>
      <c r="R9" s="16"/>
      <c r="S9" s="17"/>
    </row>
    <row r="10" spans="1:19" ht="26.4" customHeight="1" x14ac:dyDescent="0.25">
      <c r="A10" s="20"/>
      <c r="B10" s="31"/>
      <c r="C10" s="18"/>
      <c r="D10" s="19"/>
      <c r="E10" s="12"/>
      <c r="F10" s="12"/>
      <c r="G10" s="29" t="s">
        <v>42</v>
      </c>
      <c r="H10" s="2" t="s">
        <v>19</v>
      </c>
      <c r="I10" s="3">
        <v>50</v>
      </c>
      <c r="J10" s="2" t="s">
        <v>22</v>
      </c>
      <c r="K10" s="28">
        <v>150000</v>
      </c>
      <c r="L10" s="27">
        <v>1</v>
      </c>
      <c r="M10" s="2">
        <f t="shared" si="0"/>
        <v>150000</v>
      </c>
      <c r="N10" s="2">
        <f t="shared" si="1"/>
        <v>177000</v>
      </c>
      <c r="O10" s="14"/>
      <c r="P10" s="14"/>
      <c r="Q10" s="15"/>
      <c r="R10" s="16"/>
      <c r="S10" s="17"/>
    </row>
    <row r="11" spans="1:19" ht="45.75" customHeight="1" x14ac:dyDescent="0.25">
      <c r="A11" s="25" t="s">
        <v>43</v>
      </c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1"/>
    </row>
    <row r="14" spans="1:19" ht="16.8" x14ac:dyDescent="0.3">
      <c r="B14" s="30" t="s">
        <v>25</v>
      </c>
      <c r="C14" s="5"/>
      <c r="D14" s="5"/>
      <c r="E14" s="5"/>
      <c r="F14" s="5"/>
      <c r="G14" s="5"/>
      <c r="H14" s="5"/>
      <c r="I14" s="5"/>
      <c r="J14" s="5"/>
      <c r="K14" s="5"/>
      <c r="L14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גיליון1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רחלי רם</dc:creator>
  <cp:lastModifiedBy>Zohar</cp:lastModifiedBy>
  <dcterms:created xsi:type="dcterms:W3CDTF">2025-04-23T06:47:41Z</dcterms:created>
  <dcterms:modified xsi:type="dcterms:W3CDTF">2025-05-11T18:18:22Z</dcterms:modified>
</cp:coreProperties>
</file>