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5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liront\AppData\Local\Microsoft\Windows\INetCache\Content.Outlook\J70COE8W\"/>
    </mc:Choice>
  </mc:AlternateContent>
  <xr:revisionPtr revIDLastSave="0" documentId="8_{3135DF88-ED1A-4D5D-9B29-54D9C2F017F7}" xr6:coauthVersionLast="47" xr6:coauthVersionMax="47" xr10:uidLastSave="{00000000-0000-0000-0000-000000000000}"/>
  <bookViews>
    <workbookView xWindow="-108" yWindow="-108" windowWidth="23256" windowHeight="12576" xr2:uid="{1552A5FA-DE35-4271-A297-24B836C7CA2E}"/>
  </bookViews>
  <sheets>
    <sheet name="גיליון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M7" i="1" l="1"/>
  <c r="N7" i="1" s="1"/>
  <c r="M6" i="1"/>
  <c r="N6" i="1" s="1"/>
  <c r="M5" i="1"/>
  <c r="N5" i="1" s="1"/>
  <c r="R5" i="1" s="1"/>
</calcChain>
</file>

<file path=xl/sharedStrings.xml><?xml version="1.0" encoding="utf-8"?>
<sst xmlns="http://schemas.openxmlformats.org/spreadsheetml/2006/main" count="40" uniqueCount="36">
  <si>
    <t>שם הפרויקט/העבודה</t>
  </si>
  <si>
    <t>המזמין</t>
  </si>
  <si>
    <t>סעיף תקציבי</t>
  </si>
  <si>
    <t>תחום התקשרות</t>
  </si>
  <si>
    <t xml:space="preserve">אגף המזמין </t>
  </si>
  <si>
    <t>שם המציע</t>
  </si>
  <si>
    <t>מאגר יועצים</t>
  </si>
  <si>
    <t>ציון סופי</t>
  </si>
  <si>
    <t>סוג יח' לחישוב שכ"ט</t>
  </si>
  <si>
    <t>מחיר ליח' שכ"ט</t>
  </si>
  <si>
    <t>כמות יח'</t>
  </si>
  <si>
    <t>סכום כולל לפני מע"מ (שדה מחושב- לא לגעת)</t>
  </si>
  <si>
    <t>סכום כולל בתוספת מע"מ (שדה מחושב- לא לגעת)</t>
  </si>
  <si>
    <t>החלטת ועדה</t>
  </si>
  <si>
    <t>הערות להחלטה</t>
  </si>
  <si>
    <t>אחוז הנחה מבוקש</t>
  </si>
  <si>
    <t>סה"כ שכ"ט מירבי מאושר להתקשרות  (כולל מע"מ)</t>
  </si>
  <si>
    <t>תאריך בקשה</t>
  </si>
  <si>
    <t>סטטוס טיפול</t>
  </si>
  <si>
    <t>כן</t>
  </si>
  <si>
    <t>אושרה ההצעה עם הציון המשוקלל הגבוה ביותר</t>
  </si>
  <si>
    <t>סכום לפרויקט</t>
  </si>
  <si>
    <t>הרינו מאשרים כי כל הנושאים מועלים מאושרים כפטורים ממכרז לפי תקנה 3(8) לתקנות העיריות (מכרזים) תשמ"ח-1987 וכי הועדה סבורה כי אין להם עדיפות למכרז פומבי</t>
  </si>
  <si>
    <t>יש להכין חוזה מול המחלקה המשפטית</t>
  </si>
  <si>
    <t>משתתפים: מירב הלפמן- מנכ"לית העירייה, רו"ח איילת נהרי עובד , עו"ד ענת סמסונוב - לשכה משפטית,רחלי רם - רכזת הוועדה, מהנדסת העיר- עליזה זיידלר גרנות, מנהלים רלוונטים</t>
  </si>
  <si>
    <t>החלטה מס' 2025-8.1</t>
  </si>
  <si>
    <t xml:space="preserve">יעוץ בנושא חוקי עזר </t>
  </si>
  <si>
    <t>סיון עמרה
מנהלת אגף הכנסות</t>
  </si>
  <si>
    <t>יעוץ פיננסי</t>
  </si>
  <si>
    <t>הכנסות</t>
  </si>
  <si>
    <t xml:space="preserve">אופיר בוכניק </t>
  </si>
  <si>
    <t>אושר פה אחד הסבב מיילים</t>
  </si>
  <si>
    <t>מישור</t>
  </si>
  <si>
    <t>אהוד חסון</t>
  </si>
  <si>
    <t>מדובר במשרדי רו"ח עם מומחיות לעריכת תחשיב ועדכון  חוקי עזר היטל שצ"פ , היטל סלילה ותיעול . נעשתה פנייה לארבעה מציעים מומחים בתחום רק 3  הגישו . משרד אופיר בוכניק עם ההצעה המשוקללת הגבוהה ביותר בגין 3 תחשיבים.</t>
  </si>
  <si>
    <t>פרוטוקול ועדת התקשרויות סבב מיילים   מס' 2025-8    תאריך: 19/3/25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</si>
</sst>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 * #,##0.00_ ;_ * \-#,##0.00_ ;_ * &quot;-&quot;??_ ;_ @_ "/>
    <numFmt numFmtId="164" formatCode="&quot;₪&quot;\ #,##0"/>
    <numFmt numFmtId="165" formatCode="&quot;₪&quot;\ #,##0.00"/>
  </numFmts>
  <fonts count="13" x14ac:knownFonts="1">
    <font>
      <sz val="11"/>
      <color theme="1"/>
      <name val="Arial"/>
      <family val="2"/>
      <charset val="177"/>
      <scheme val="minor"/>
    </font>
    <font>
      <sz val="11"/>
      <color theme="1"/>
      <name val="Arial"/>
      <family val="2"/>
      <charset val="177"/>
      <scheme val="minor"/>
    </font>
    <font>
      <sz val="11"/>
      <color rgb="FF9C0006"/>
      <name val="Arial"/>
      <family val="2"/>
      <charset val="177"/>
      <scheme val="minor"/>
    </font>
    <font>
      <b/>
      <sz val="16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1"/>
      <name val="Arial"/>
      <family val="2"/>
    </font>
    <font>
      <sz val="11"/>
      <name val="Arial"/>
      <family val="2"/>
      <scheme val="minor"/>
    </font>
    <font>
      <sz val="12"/>
      <name val="Arial"/>
      <family val="2"/>
      <scheme val="minor"/>
    </font>
    <font>
      <sz val="10"/>
      <color theme="1"/>
      <name val="Arial"/>
      <family val="2"/>
      <scheme val="minor"/>
    </font>
    <font>
      <b/>
      <sz val="13"/>
      <color theme="1"/>
      <name val="Arial"/>
      <family val="2"/>
      <scheme val="minor"/>
    </font>
    <font>
      <sz val="13"/>
      <color theme="1"/>
      <name val="Arial"/>
      <family val="2"/>
      <scheme val="minor"/>
    </font>
    <font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rgb="FFFFC7CE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2" borderId="0" applyNumberFormat="0" applyBorder="0" applyAlignment="0" applyProtection="0"/>
  </cellStyleXfs>
  <cellXfs count="49">
    <xf numFmtId="0" fontId="0" fillId="0" borderId="0" xfId="0"/>
    <xf numFmtId="0" fontId="0" fillId="0" borderId="0" xfId="0" applyAlignment="1">
      <alignment wrapText="1"/>
    </xf>
    <xf numFmtId="0" fontId="0" fillId="0" borderId="0" xfId="0" applyAlignment="1">
      <alignment readingOrder="2"/>
    </xf>
    <xf numFmtId="164" fontId="0" fillId="0" borderId="0" xfId="0" applyNumberFormat="1" applyAlignment="1">
      <alignment readingOrder="2"/>
    </xf>
    <xf numFmtId="0" fontId="8" fillId="0" borderId="0" xfId="0" applyFont="1" applyAlignment="1">
      <alignment readingOrder="2"/>
    </xf>
    <xf numFmtId="0" fontId="8" fillId="0" borderId="0" xfId="0" applyFont="1"/>
    <xf numFmtId="0" fontId="4" fillId="0" borderId="6" xfId="0" applyFont="1" applyBorder="1" applyAlignment="1">
      <alignment vertical="center" wrapText="1" readingOrder="2"/>
    </xf>
    <xf numFmtId="0" fontId="4" fillId="0" borderId="7" xfId="0" applyFont="1" applyBorder="1" applyAlignment="1">
      <alignment vertical="center" wrapText="1" readingOrder="2"/>
    </xf>
    <xf numFmtId="0" fontId="4" fillId="0" borderId="8" xfId="0" applyFont="1" applyBorder="1" applyAlignment="1">
      <alignment vertical="center" wrapText="1" readingOrder="2"/>
    </xf>
    <xf numFmtId="3" fontId="6" fillId="0" borderId="5" xfId="0" applyNumberFormat="1" applyFont="1" applyBorder="1" applyAlignment="1">
      <alignment vertical="center" wrapText="1" readingOrder="2"/>
    </xf>
    <xf numFmtId="0" fontId="4" fillId="0" borderId="5" xfId="0" applyFont="1" applyBorder="1" applyAlignment="1">
      <alignment vertical="center" wrapText="1" readingOrder="2"/>
    </xf>
    <xf numFmtId="0" fontId="8" fillId="0" borderId="5" xfId="0" applyFont="1" applyBorder="1" applyAlignment="1">
      <alignment readingOrder="2"/>
    </xf>
    <xf numFmtId="165" fontId="5" fillId="0" borderId="5" xfId="0" applyNumberFormat="1" applyFont="1" applyBorder="1" applyAlignment="1">
      <alignment vertical="center" wrapText="1" readingOrder="2"/>
    </xf>
    <xf numFmtId="0" fontId="6" fillId="0" borderId="5" xfId="0" applyFont="1" applyBorder="1" applyAlignment="1">
      <alignment vertical="center" wrapText="1" readingOrder="2"/>
    </xf>
    <xf numFmtId="0" fontId="6" fillId="0" borderId="5" xfId="1" applyNumberFormat="1" applyFont="1" applyFill="1" applyBorder="1" applyAlignment="1">
      <alignment vertical="center" wrapText="1" readingOrder="2"/>
    </xf>
    <xf numFmtId="0" fontId="4" fillId="0" borderId="1" xfId="0" applyFont="1" applyBorder="1" applyAlignment="1">
      <alignment vertical="center" wrapText="1" readingOrder="2"/>
    </xf>
    <xf numFmtId="0" fontId="3" fillId="0" borderId="2" xfId="0" applyFont="1" applyBorder="1" applyAlignment="1">
      <alignment vertical="center" readingOrder="2"/>
    </xf>
    <xf numFmtId="0" fontId="3" fillId="0" borderId="3" xfId="0" applyFont="1" applyBorder="1" applyAlignment="1">
      <alignment vertical="center" readingOrder="2"/>
    </xf>
    <xf numFmtId="0" fontId="4" fillId="0" borderId="1" xfId="0" applyFont="1" applyBorder="1" applyAlignment="1">
      <alignment vertical="center" readingOrder="2"/>
    </xf>
    <xf numFmtId="165" fontId="7" fillId="0" borderId="1" xfId="3" applyNumberFormat="1" applyFont="1" applyFill="1" applyBorder="1" applyAlignment="1">
      <alignment vertical="center" wrapText="1" readingOrder="2"/>
    </xf>
    <xf numFmtId="3" fontId="7" fillId="0" borderId="1" xfId="3" applyNumberFormat="1" applyFont="1" applyFill="1" applyBorder="1" applyAlignment="1">
      <alignment vertical="center" wrapText="1" readingOrder="2"/>
    </xf>
    <xf numFmtId="1" fontId="6" fillId="0" borderId="1" xfId="2" applyNumberFormat="1" applyFont="1" applyFill="1" applyBorder="1" applyAlignment="1">
      <alignment vertical="center" wrapText="1" readingOrder="2"/>
    </xf>
    <xf numFmtId="0" fontId="11" fillId="0" borderId="0" xfId="0" applyFont="1"/>
    <xf numFmtId="0" fontId="10" fillId="0" borderId="0" xfId="0" applyFont="1"/>
    <xf numFmtId="0" fontId="8" fillId="0" borderId="1" xfId="3" applyFont="1" applyFill="1" applyBorder="1" applyAlignment="1">
      <alignment vertical="top" wrapText="1" readingOrder="2"/>
    </xf>
    <xf numFmtId="0" fontId="7" fillId="0" borderId="1" xfId="3" applyNumberFormat="1" applyFont="1" applyFill="1" applyBorder="1" applyAlignment="1">
      <alignment vertical="center" wrapText="1" readingOrder="2"/>
    </xf>
    <xf numFmtId="165" fontId="12" fillId="0" borderId="1" xfId="0" applyNumberFormat="1" applyFont="1" applyBorder="1" applyAlignment="1">
      <alignment vertical="center" wrapText="1" readingOrder="2"/>
    </xf>
    <xf numFmtId="0" fontId="12" fillId="0" borderId="1" xfId="0" applyFont="1" applyBorder="1" applyAlignment="1">
      <alignment vertical="top" wrapText="1" readingOrder="2"/>
    </xf>
    <xf numFmtId="0" fontId="6" fillId="0" borderId="9" xfId="0" applyFont="1" applyBorder="1" applyAlignment="1">
      <alignment vertical="center" wrapText="1" readingOrder="2"/>
    </xf>
    <xf numFmtId="0" fontId="4" fillId="0" borderId="10" xfId="0" applyFont="1" applyBorder="1" applyAlignment="1">
      <alignment vertical="center" readingOrder="2"/>
    </xf>
    <xf numFmtId="0" fontId="5" fillId="0" borderId="5" xfId="0" applyFont="1" applyBorder="1" applyAlignment="1">
      <alignment vertical="center" readingOrder="2"/>
    </xf>
    <xf numFmtId="0" fontId="5" fillId="0" borderId="11" xfId="0" applyFont="1" applyBorder="1" applyAlignment="1">
      <alignment vertical="center" readingOrder="2"/>
    </xf>
    <xf numFmtId="0" fontId="5" fillId="0" borderId="4" xfId="0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horizontal="center" vertical="center" wrapText="1" readingOrder="2"/>
    </xf>
    <xf numFmtId="164" fontId="5" fillId="0" borderId="4" xfId="0" applyNumberFormat="1" applyFont="1" applyBorder="1" applyAlignment="1">
      <alignment vertical="center" wrapText="1" readingOrder="2"/>
    </xf>
    <xf numFmtId="164" fontId="5" fillId="0" borderId="4" xfId="0" applyNumberFormat="1" applyFont="1" applyBorder="1" applyAlignment="1">
      <alignment horizontal="right" vertical="center" wrapText="1" readingOrder="2"/>
    </xf>
    <xf numFmtId="0" fontId="5" fillId="0" borderId="4" xfId="0" applyFont="1" applyBorder="1" applyAlignment="1">
      <alignment vertical="center" wrapText="1" readingOrder="2"/>
    </xf>
    <xf numFmtId="0" fontId="4" fillId="0" borderId="4" xfId="0" applyFont="1" applyBorder="1" applyAlignment="1">
      <alignment horizontal="center" vertical="center" wrapText="1" readingOrder="2"/>
    </xf>
    <xf numFmtId="0" fontId="12" fillId="0" borderId="11" xfId="0" applyFont="1" applyBorder="1" applyAlignment="1">
      <alignment horizontal="right" vertical="top" wrapText="1" readingOrder="2"/>
    </xf>
    <xf numFmtId="165" fontId="7" fillId="0" borderId="11" xfId="3" applyNumberFormat="1" applyFont="1" applyFill="1" applyBorder="1" applyAlignment="1">
      <alignment horizontal="center" vertical="center" wrapText="1" readingOrder="2"/>
    </xf>
    <xf numFmtId="0" fontId="6" fillId="0" borderId="11" xfId="0" applyFont="1" applyBorder="1" applyAlignment="1">
      <alignment horizontal="center" vertical="center" wrapText="1" readingOrder="2"/>
    </xf>
    <xf numFmtId="1" fontId="6" fillId="0" borderId="11" xfId="2" applyNumberFormat="1" applyFont="1" applyFill="1" applyBorder="1" applyAlignment="1">
      <alignment horizontal="center" vertical="center" wrapText="1" readingOrder="2"/>
    </xf>
    <xf numFmtId="49" fontId="5" fillId="0" borderId="0" xfId="0" applyNumberFormat="1" applyFont="1" applyBorder="1" applyAlignment="1">
      <alignment vertical="center" readingOrder="2"/>
    </xf>
    <xf numFmtId="49" fontId="5" fillId="0" borderId="6" xfId="0" applyNumberFormat="1" applyFont="1" applyBorder="1" applyAlignment="1">
      <alignment vertical="center" readingOrder="2"/>
    </xf>
    <xf numFmtId="49" fontId="5" fillId="0" borderId="7" xfId="0" applyNumberFormat="1" applyFont="1" applyBorder="1" applyAlignment="1">
      <alignment vertical="center" readingOrder="2"/>
    </xf>
    <xf numFmtId="0" fontId="5" fillId="0" borderId="12" xfId="0" applyFont="1" applyBorder="1" applyAlignment="1">
      <alignment horizontal="center" vertical="center" wrapText="1" readingOrder="2"/>
    </xf>
    <xf numFmtId="0" fontId="9" fillId="0" borderId="13" xfId="0" applyFont="1" applyBorder="1" applyAlignment="1">
      <alignment vertical="center" wrapText="1" readingOrder="2"/>
    </xf>
    <xf numFmtId="0" fontId="0" fillId="0" borderId="0" xfId="0" applyBorder="1"/>
    <xf numFmtId="0" fontId="0" fillId="0" borderId="0" xfId="0" applyBorder="1" applyAlignment="1">
      <alignment wrapText="1"/>
    </xf>
  </cellXfs>
  <cellStyles count="4">
    <cellStyle name="Comma" xfId="1" builtinId="3"/>
    <cellStyle name="Normal" xfId="0" builtinId="0"/>
    <cellStyle name="Percent" xfId="2" builtinId="5"/>
    <cellStyle name="רע" xfId="3" builtinId="27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CD097AB-FCCF-4EFD-8DD4-00C1BB3F9E8B}">
  <dimension ref="A1:X9"/>
  <sheetViews>
    <sheetView rightToLeft="1" tabSelected="1" topLeftCell="M1" workbookViewId="0">
      <selection activeCell="S6" sqref="S6"/>
    </sheetView>
  </sheetViews>
  <sheetFormatPr defaultColWidth="8.69921875" defaultRowHeight="15" x14ac:dyDescent="0.25"/>
  <cols>
    <col min="1" max="1" width="14.09765625" customWidth="1"/>
    <col min="2" max="2" width="21.09765625" bestFit="1" customWidth="1"/>
    <col min="3" max="3" width="16.19921875" customWidth="1"/>
    <col min="4" max="4" width="13.59765625" customWidth="1"/>
    <col min="5" max="5" width="11.19921875" customWidth="1"/>
    <col min="7" max="7" width="15.09765625" customWidth="1"/>
    <col min="8" max="8" width="7.19921875" customWidth="1"/>
    <col min="9" max="9" width="8.8984375" bestFit="1" customWidth="1"/>
    <col min="10" max="10" width="10.19921875" bestFit="1" customWidth="1"/>
    <col min="11" max="11" width="13.8984375" customWidth="1"/>
    <col min="12" max="12" width="10.19921875" customWidth="1"/>
    <col min="13" max="13" width="14.19921875" style="2" customWidth="1"/>
    <col min="14" max="14" width="13.59765625" style="3" bestFit="1" customWidth="1"/>
    <col min="15" max="15" width="13.8984375" customWidth="1"/>
    <col min="16" max="16" width="22.5" style="4" customWidth="1"/>
    <col min="17" max="17" width="12.69921875" style="4" customWidth="1"/>
    <col min="18" max="19" width="15" style="4" customWidth="1"/>
    <col min="20" max="20" width="10.8984375" style="5" customWidth="1"/>
  </cols>
  <sheetData>
    <row r="1" spans="1:24" ht="21.6" thickBot="1" x14ac:dyDescent="0.3">
      <c r="A1" s="16" t="s">
        <v>35</v>
      </c>
      <c r="B1" s="17"/>
      <c r="C1" s="17"/>
      <c r="D1" s="17"/>
      <c r="E1" s="17"/>
      <c r="F1" s="17"/>
      <c r="G1" s="17"/>
      <c r="H1" s="17"/>
      <c r="I1" s="17"/>
      <c r="J1" s="17"/>
      <c r="K1" s="17"/>
      <c r="L1" s="17"/>
      <c r="M1" s="17"/>
      <c r="N1" s="17"/>
      <c r="O1" s="17"/>
      <c r="P1" s="17"/>
      <c r="Q1" s="17"/>
      <c r="R1" s="17"/>
      <c r="S1" s="17"/>
      <c r="T1" s="47"/>
      <c r="U1" s="47"/>
      <c r="V1" s="47"/>
      <c r="W1" s="47"/>
      <c r="X1" s="47"/>
    </row>
    <row r="2" spans="1:24" ht="14.25" customHeight="1" x14ac:dyDescent="0.25">
      <c r="A2" s="18" t="s">
        <v>24</v>
      </c>
      <c r="B2" s="15"/>
      <c r="C2" s="15"/>
      <c r="D2" s="15"/>
      <c r="E2" s="15"/>
      <c r="F2" s="15"/>
      <c r="G2" s="15"/>
      <c r="H2" s="15"/>
      <c r="I2" s="15"/>
      <c r="J2" s="15"/>
      <c r="K2" s="15"/>
      <c r="L2" s="15"/>
      <c r="M2" s="15"/>
      <c r="N2" s="15"/>
      <c r="O2" s="15"/>
      <c r="P2" s="15"/>
      <c r="Q2" s="15"/>
      <c r="R2" s="15"/>
      <c r="S2" s="6"/>
      <c r="T2" s="47"/>
      <c r="U2" s="47"/>
      <c r="V2" s="47"/>
      <c r="W2" s="47"/>
      <c r="X2" s="47"/>
    </row>
    <row r="3" spans="1:24" s="1" customFormat="1" ht="93.6" x14ac:dyDescent="0.25">
      <c r="A3" s="32" t="s">
        <v>0</v>
      </c>
      <c r="B3" s="32" t="s">
        <v>1</v>
      </c>
      <c r="C3" s="32" t="s">
        <v>2</v>
      </c>
      <c r="D3" s="32" t="s">
        <v>3</v>
      </c>
      <c r="E3" s="32" t="s">
        <v>4</v>
      </c>
      <c r="F3" s="32" t="s">
        <v>5</v>
      </c>
      <c r="G3" s="32" t="s">
        <v>6</v>
      </c>
      <c r="H3" s="32" t="s">
        <v>7</v>
      </c>
      <c r="I3" s="32" t="s">
        <v>8</v>
      </c>
      <c r="J3" s="32" t="s">
        <v>9</v>
      </c>
      <c r="K3" s="33" t="s">
        <v>10</v>
      </c>
      <c r="L3" s="34" t="s">
        <v>11</v>
      </c>
      <c r="M3" s="35" t="s">
        <v>12</v>
      </c>
      <c r="N3" s="32" t="s">
        <v>13</v>
      </c>
      <c r="O3" s="32" t="s">
        <v>14</v>
      </c>
      <c r="P3" s="36" t="s">
        <v>15</v>
      </c>
      <c r="Q3" s="37" t="s">
        <v>16</v>
      </c>
      <c r="R3" s="37" t="s">
        <v>17</v>
      </c>
      <c r="S3" s="45" t="s">
        <v>18</v>
      </c>
      <c r="T3" s="48"/>
      <c r="U3" s="48"/>
      <c r="V3" s="48"/>
      <c r="W3" s="48"/>
      <c r="X3" s="48"/>
    </row>
    <row r="4" spans="1:24" ht="27" customHeight="1" x14ac:dyDescent="0.25">
      <c r="A4" s="43" t="s">
        <v>25</v>
      </c>
      <c r="B4" s="44"/>
      <c r="C4" s="44"/>
      <c r="D4" s="44"/>
      <c r="E4" s="44"/>
      <c r="F4" s="44"/>
      <c r="G4" s="44"/>
      <c r="H4" s="44"/>
      <c r="I4" s="44"/>
      <c r="J4" s="44"/>
      <c r="K4" s="44"/>
      <c r="L4" s="44"/>
      <c r="M4" s="44"/>
      <c r="N4" s="44"/>
      <c r="O4" s="44"/>
      <c r="P4" s="44"/>
      <c r="Q4" s="44"/>
      <c r="R4" s="44"/>
      <c r="S4" s="44"/>
      <c r="T4" s="42"/>
      <c r="U4" s="47"/>
      <c r="V4" s="47"/>
      <c r="W4" s="47"/>
      <c r="X4" s="47"/>
    </row>
    <row r="5" spans="1:24" ht="48.75" customHeight="1" x14ac:dyDescent="0.25">
      <c r="A5" s="30">
        <v>1</v>
      </c>
      <c r="B5" s="28" t="s">
        <v>26</v>
      </c>
      <c r="C5" s="13" t="s">
        <v>27</v>
      </c>
      <c r="D5" s="14"/>
      <c r="E5" s="9" t="s">
        <v>28</v>
      </c>
      <c r="F5" s="9" t="s">
        <v>29</v>
      </c>
      <c r="G5" s="38" t="s">
        <v>30</v>
      </c>
      <c r="H5" s="39" t="s">
        <v>19</v>
      </c>
      <c r="I5" s="40">
        <v>100</v>
      </c>
      <c r="J5" s="39" t="s">
        <v>21</v>
      </c>
      <c r="K5" s="41">
        <v>21000</v>
      </c>
      <c r="L5" s="41">
        <v>1</v>
      </c>
      <c r="M5" s="39">
        <f>L5*K5</f>
        <v>21000</v>
      </c>
      <c r="N5" s="39">
        <f>M5*1.18</f>
        <v>24780</v>
      </c>
      <c r="O5" s="10" t="s">
        <v>20</v>
      </c>
      <c r="P5" s="10" t="s">
        <v>31</v>
      </c>
      <c r="Q5" s="11"/>
      <c r="R5" s="12">
        <f>N5*(100-Q5)/100</f>
        <v>24780</v>
      </c>
      <c r="S5" s="46" t="s">
        <v>23</v>
      </c>
      <c r="T5" s="47"/>
      <c r="U5" s="47"/>
      <c r="V5" s="47"/>
      <c r="W5" s="47"/>
      <c r="X5" s="47"/>
    </row>
    <row r="6" spans="1:24" ht="38.25" customHeight="1" x14ac:dyDescent="0.25">
      <c r="A6" s="30"/>
      <c r="B6" s="28"/>
      <c r="C6" s="13"/>
      <c r="D6" s="14"/>
      <c r="E6" s="9"/>
      <c r="F6" s="9"/>
      <c r="G6" s="24" t="s">
        <v>32</v>
      </c>
      <c r="H6" s="19" t="s">
        <v>19</v>
      </c>
      <c r="I6" s="25">
        <v>76</v>
      </c>
      <c r="J6" s="19" t="s">
        <v>21</v>
      </c>
      <c r="K6" s="26">
        <v>28500</v>
      </c>
      <c r="L6" s="21">
        <v>1</v>
      </c>
      <c r="M6" s="19">
        <f t="shared" ref="M6:M7" si="0">L6*K6</f>
        <v>28500</v>
      </c>
      <c r="N6" s="19">
        <f t="shared" ref="N6:N7" si="1">M6*1.18</f>
        <v>33630</v>
      </c>
      <c r="O6" s="10"/>
      <c r="P6" s="10"/>
      <c r="Q6" s="11"/>
      <c r="R6" s="12"/>
      <c r="S6" s="46"/>
      <c r="T6" s="47"/>
      <c r="U6" s="47"/>
      <c r="V6" s="47"/>
      <c r="W6" s="47"/>
      <c r="X6" s="47"/>
    </row>
    <row r="7" spans="1:24" ht="26.4" customHeight="1" x14ac:dyDescent="0.25">
      <c r="A7" s="31"/>
      <c r="B7" s="28"/>
      <c r="C7" s="13"/>
      <c r="D7" s="14"/>
      <c r="E7" s="9"/>
      <c r="F7" s="9"/>
      <c r="G7" s="27" t="s">
        <v>33</v>
      </c>
      <c r="H7" s="19" t="s">
        <v>19</v>
      </c>
      <c r="I7" s="20">
        <v>43</v>
      </c>
      <c r="J7" s="19" t="s">
        <v>21</v>
      </c>
      <c r="K7" s="26">
        <v>79000</v>
      </c>
      <c r="L7" s="21">
        <v>1</v>
      </c>
      <c r="M7" s="19">
        <f t="shared" si="0"/>
        <v>79000</v>
      </c>
      <c r="N7" s="19">
        <f t="shared" si="1"/>
        <v>93220</v>
      </c>
      <c r="O7" s="10"/>
      <c r="P7" s="10"/>
      <c r="Q7" s="11"/>
      <c r="R7" s="12"/>
      <c r="S7" s="46"/>
      <c r="T7" s="47"/>
      <c r="U7" s="47"/>
      <c r="V7" s="47"/>
      <c r="W7" s="47"/>
      <c r="X7" s="47"/>
    </row>
    <row r="8" spans="1:24" ht="45.75" customHeight="1" x14ac:dyDescent="0.25">
      <c r="A8" s="29" t="s">
        <v>34</v>
      </c>
      <c r="B8" s="7"/>
      <c r="C8" s="7"/>
      <c r="D8" s="7"/>
      <c r="E8" s="7"/>
      <c r="F8" s="7"/>
      <c r="G8" s="7"/>
      <c r="H8" s="7"/>
      <c r="I8" s="7"/>
      <c r="J8" s="7"/>
      <c r="K8" s="7"/>
      <c r="L8" s="7"/>
      <c r="M8" s="7"/>
      <c r="N8" s="7"/>
      <c r="O8" s="7"/>
      <c r="P8" s="7"/>
      <c r="Q8" s="7"/>
      <c r="R8" s="7"/>
      <c r="S8" s="8"/>
      <c r="T8"/>
    </row>
    <row r="9" spans="1:24" ht="16.8" x14ac:dyDescent="0.3">
      <c r="A9" s="23" t="s">
        <v>22</v>
      </c>
      <c r="B9" s="22"/>
      <c r="C9" s="22"/>
      <c r="D9" s="22"/>
      <c r="E9" s="22"/>
      <c r="F9" s="22"/>
      <c r="G9" s="22"/>
      <c r="H9" s="22"/>
      <c r="I9" s="22"/>
      <c r="J9" s="22"/>
      <c r="K9" s="22"/>
      <c r="L9" s="2"/>
      <c r="M9" s="3"/>
      <c r="N9"/>
      <c r="O9" s="4"/>
      <c r="S9" s="5"/>
      <c r="T9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גיליון1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רחלי רם</dc:creator>
  <cp:lastModifiedBy>Zohar</cp:lastModifiedBy>
  <dcterms:created xsi:type="dcterms:W3CDTF">2025-04-23T06:47:41Z</dcterms:created>
  <dcterms:modified xsi:type="dcterms:W3CDTF">2025-05-11T18:14:31Z</dcterms:modified>
</cp:coreProperties>
</file>