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315055CA-ECAA-436A-9496-02BB916B42C2}" xr6:coauthVersionLast="47" xr6:coauthVersionMax="47" xr10:uidLastSave="{00000000-0000-0000-0000-000000000000}"/>
  <bookViews>
    <workbookView xWindow="-108" yWindow="-108" windowWidth="23256" windowHeight="12576" xr2:uid="{4DF77F24-B79A-4AEC-B07F-D5C07C2304E9}"/>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 l="1"/>
  <c r="N14" i="1" s="1"/>
  <c r="R14" i="1" s="1"/>
  <c r="M11" i="1"/>
  <c r="N11" i="1" s="1"/>
  <c r="M10" i="1"/>
  <c r="N10" i="1" s="1"/>
  <c r="M9" i="1"/>
  <c r="N9" i="1" s="1"/>
  <c r="M8" i="1"/>
  <c r="N8" i="1" s="1"/>
  <c r="R8" i="1" s="1"/>
  <c r="M5" i="1"/>
  <c r="N5" i="1" s="1"/>
  <c r="R5" i="1" s="1"/>
</calcChain>
</file>

<file path=xl/sharedStrings.xml><?xml version="1.0" encoding="utf-8"?>
<sst xmlns="http://schemas.openxmlformats.org/spreadsheetml/2006/main" count="62" uniqueCount="52">
  <si>
    <t>משתתפים: יובל בודניצקי - מנכ"ל העירייה  צחי בן אדרת-גזבר העירייה, עו"ד ענת סמסונוב - לשכה משפטית, 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</si>
  <si>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</si>
  <si>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</si>
  <si>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</si>
  <si>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</si>
  <si>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</si>
  <si>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</si>
  <si>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</si>
  <si>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</si>
  <si>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</si>
  <si>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</si>
  <si>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</si>
  <si>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</si>
  <si>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</si>
  <si>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</si>
  <si>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</si>
  <si>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</si>
  <si>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</si>
  <si>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כן</t>
  </si>
  <si>
    <t>אושרה ההצעה עם הציון המשוקלל הגבוה ביותר</t>
  </si>
  <si>
    <t>לא</t>
  </si>
  <si>
    <t>סכום קבוע</t>
  </si>
  <si>
    <t>אושרה ההצעה להגדלה לפי סעיף 3.21 לנוהל התקשרויות</t>
  </si>
  <si>
    <t>סכום שעתי</t>
  </si>
  <si>
    <t>הרינו מאשרים כי כל הנושאים מועלים מאושרים כפטורים ממכרז לפי תקנה 3(8) לתקנות העיריות (מכרזים) תשמ"ח-1987 וכי הועדה סבורה כי אין להם עדיפות למכרז פומבי</t>
  </si>
  <si>
    <t xml:space="preserve">החלטה מס'-2024-30-1 </t>
  </si>
  <si>
    <t>הגדלה -שירותי טיפול ובדיקת בקשות של עמותות לקבלות תמיכה מעיריית כפר סבא</t>
  </si>
  <si>
    <t>יובל בודניצקי
מנכ"ל העירייה</t>
  </si>
  <si>
    <t>יעוץ פיננסי</t>
  </si>
  <si>
    <t>מנכ"ל העירייה</t>
  </si>
  <si>
    <t xml:space="preserve">אירית יהל </t>
  </si>
  <si>
    <t xml:space="preserve">אושר בסבב מיילים </t>
  </si>
  <si>
    <t xml:space="preserve">אירית יהל נבחרה בקול קורא בשנת 2023 לשנתיים לאופציה להארכה עד חמש שנים סה"כ ,  לשמש כיועצת לועדת תמיכות ובודקת  פניות עמותות להשלמת המסמכים ובדיקת השלמות.  .נדרשת הגדלה לשנה נוספת 
  לשנה נוספת.אירית משמשת כבודקת בקשות תמיכה מעמותות , 
בודקת את  הבקשות המוגשות ומידת התאמתן לדרישות הנוהל ו/או העירייה.חישוב סכומי התמיכות בהתאם לתבחינים למתן תמיכות לעמותות שאושרו על ידי מועצת העיר, התקציב שאושר למטרה זו וריכוזם בטבלאות המתאימות ועוד </t>
  </si>
  <si>
    <t>החלטה מס' 2024-30-2</t>
  </si>
  <si>
    <t>יעוץ תזונה בגנים</t>
  </si>
  <si>
    <t>מירב יזרעאלי מנהלת מח' קדם יסודי</t>
  </si>
  <si>
    <t>דיאטן/ יעוץ תזונה</t>
  </si>
  <si>
    <t>חינוך</t>
  </si>
  <si>
    <t>מיכל סגל</t>
  </si>
  <si>
    <t>מיטל מינסטר</t>
  </si>
  <si>
    <t>איריס אינגבר פסקיו</t>
  </si>
  <si>
    <t>הדס חלימי</t>
  </si>
  <si>
    <t>תזונאית בגנים  - יעוץ והכוונה לתזונה בגנים ולילדים אלרגנים ברמת סיכון חיים,הייעוץ 48 שעות חודשיות למשך 12 חודשים =576 שעות בשנה. התקבלו ארבע הצעות מיכל סגל עם ההצעה המשוקללת הגבוהה ביותר.</t>
  </si>
  <si>
    <t>החלטה מס'-2024-30-3</t>
  </si>
  <si>
    <t>יועץ בדבר יח"צ פעילות המחלקה למורשת ישראל</t>
  </si>
  <si>
    <t>המחלקה למורשת  ישראל</t>
  </si>
  <si>
    <t>יעוץ תקשורת ויח"צ</t>
  </si>
  <si>
    <t>משה בהגאון יחסי ציבור</t>
  </si>
  <si>
    <t>סכום חודשי</t>
  </si>
  <si>
    <t>אושרה ההצעה לפי סעיף 3.20 לנוהל התקשרויות</t>
  </si>
  <si>
    <t>המחלקה  למורשת ישראל זקוקה לאיש יח"ץ שמכיר ומעורה בפעילות המחלקה ומכיר את הציבור הדתי החרדי והמסורתי בכפר סבא   
תפקידו לדברר ולשווק את פעילות ואירועי המחלקה.משה בהגאון יועץ יחודי בתחומו מכיר היטב הכרות עמוקה את התחום ואת העיר כפר סבא יש חשיבות רבה לעצם הכרותו את העיר כפר סבא ואת התחום בעיר  
 ולכן המחלקה עדיפה את שירותיו על פני יועצים אחרים שאינ מכירים את העיר כפר סבא ואת האוכלוסיה</t>
  </si>
  <si>
    <t>פרוטוקול  ועדת התקשרויות   מס' 2024-30  תאריך:19/12/24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</si>
</sst>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5"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2"/>
      <name val="Arial"/>
      <family val="2"/>
      <scheme val="minor"/>
    </font>
    <font>
      <sz val="12"/>
      <color theme="1"/>
      <name val="Arial"/>
      <family val="2"/>
    </font>
    <font>
      <b/>
      <sz val="14"/>
      <name val="Arial"/>
      <family val="2"/>
      <scheme val="minor"/>
    </font>
    <font>
      <b/>
      <sz val="12"/>
      <name val="Arial"/>
      <family val="2"/>
      <scheme val="minor"/>
    </font>
    <font>
      <sz val="12"/>
      <color theme="1"/>
      <name val="Arial"/>
      <family val="2"/>
      <scheme val="minor"/>
    </font>
    <font>
      <b/>
      <sz val="12"/>
      <color theme="1"/>
      <name val="Arial"/>
      <family val="2"/>
      <scheme val="minor"/>
    </font>
    <font>
      <sz val="11"/>
      <color theme="1"/>
      <name val="Arial"/>
      <family val="2"/>
    </font>
    <font>
      <sz val="11"/>
      <color theme="1"/>
      <name val="Calibri"/>
      <family val="2"/>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80">
    <xf numFmtId="0" fontId="0" fillId="0" borderId="0" xfId="0"/>
    <xf numFmtId="0" fontId="5" fillId="3" borderId="1" xfId="0" applyFont="1" applyFill="1" applyBorder="1" applyAlignment="1">
      <alignment vertical="center" readingOrder="2"/>
    </xf>
    <xf numFmtId="0" fontId="5" fillId="3" borderId="4" xfId="0" applyFont="1" applyFill="1" applyBorder="1" applyAlignment="1">
      <alignment vertical="center" readingOrder="2"/>
    </xf>
    <xf numFmtId="49" fontId="5" fillId="3" borderId="6" xfId="0" applyNumberFormat="1" applyFont="1" applyFill="1" applyBorder="1" applyAlignment="1">
      <alignment vertical="center" readingOrder="2"/>
    </xf>
    <xf numFmtId="49" fontId="5" fillId="3" borderId="7" xfId="0" applyNumberFormat="1" applyFont="1" applyFill="1" applyBorder="1" applyAlignment="1">
      <alignment vertical="center" readingOrder="2"/>
    </xf>
    <xf numFmtId="0" fontId="5" fillId="3" borderId="7" xfId="0" applyFont="1" applyFill="1" applyBorder="1" applyAlignment="1">
      <alignment vertical="center" wrapText="1" readingOrder="2"/>
    </xf>
    <xf numFmtId="0" fontId="5" fillId="3" borderId="1" xfId="0" applyFont="1" applyFill="1" applyBorder="1" applyAlignment="1">
      <alignment vertical="center" wrapText="1" readingOrder="2"/>
    </xf>
    <xf numFmtId="0" fontId="5" fillId="3" borderId="4" xfId="0" applyFont="1" applyFill="1" applyBorder="1" applyAlignment="1">
      <alignment vertical="center" wrapText="1" readingOrder="2"/>
    </xf>
    <xf numFmtId="0" fontId="6" fillId="3" borderId="1" xfId="0" applyFont="1" applyFill="1" applyBorder="1" applyAlignment="1">
      <alignment vertical="center" wrapText="1" readingOrder="2"/>
    </xf>
    <xf numFmtId="0" fontId="6" fillId="3" borderId="4" xfId="0" applyFont="1" applyFill="1" applyBorder="1" applyAlignment="1">
      <alignment vertical="center" wrapText="1" readingOrder="2"/>
    </xf>
    <xf numFmtId="0" fontId="6" fillId="3" borderId="5" xfId="0" applyFont="1" applyFill="1" applyBorder="1" applyAlignment="1">
      <alignment vertical="center" wrapText="1" readingOrder="2"/>
    </xf>
    <xf numFmtId="164" fontId="5" fillId="5" borderId="1" xfId="0" applyNumberFormat="1" applyFont="1" applyFill="1" applyBorder="1" applyAlignment="1">
      <alignment vertical="center" wrapText="1" readingOrder="1"/>
    </xf>
    <xf numFmtId="164" fontId="5" fillId="5" borderId="4" xfId="0" applyNumberFormat="1" applyFont="1" applyFill="1" applyBorder="1" applyAlignment="1">
      <alignment vertical="center" wrapText="1" readingOrder="1"/>
    </xf>
    <xf numFmtId="0" fontId="5" fillId="3" borderId="6" xfId="0" applyFont="1" applyFill="1" applyBorder="1" applyAlignment="1">
      <alignment vertical="center" readingOrder="2"/>
    </xf>
    <xf numFmtId="0" fontId="6" fillId="0" borderId="3" xfId="0" applyFont="1" applyBorder="1" applyAlignment="1">
      <alignment vertical="center" wrapText="1" readingOrder="2"/>
    </xf>
    <xf numFmtId="0" fontId="11" fillId="0" borderId="3" xfId="1" applyNumberFormat="1" applyFont="1" applyFill="1" applyBorder="1" applyAlignment="1">
      <alignment vertical="center" wrapText="1" readingOrder="2"/>
    </xf>
    <xf numFmtId="0" fontId="6" fillId="4" borderId="3" xfId="0" applyFont="1" applyFill="1" applyBorder="1" applyAlignment="1">
      <alignment horizontal="center" vertical="center" wrapText="1" readingOrder="2"/>
    </xf>
    <xf numFmtId="164" fontId="6" fillId="4" borderId="3" xfId="0" applyNumberFormat="1" applyFont="1" applyFill="1" applyBorder="1" applyAlignment="1">
      <alignment horizontal="center" vertical="center" wrapText="1" readingOrder="2"/>
    </xf>
    <xf numFmtId="4" fontId="6" fillId="4" borderId="3" xfId="0" applyNumberFormat="1" applyFont="1" applyFill="1" applyBorder="1" applyAlignment="1">
      <alignment horizontal="center" vertical="center" wrapText="1" readingOrder="2"/>
    </xf>
    <xf numFmtId="4" fontId="6" fillId="4" borderId="6" xfId="0" applyNumberFormat="1" applyFont="1" applyFill="1" applyBorder="1" applyAlignment="1">
      <alignment horizontal="center" vertical="center" wrapText="1" readingOrder="2"/>
    </xf>
    <xf numFmtId="0" fontId="6" fillId="3" borderId="9" xfId="0" applyFont="1" applyFill="1" applyBorder="1" applyAlignment="1">
      <alignment readingOrder="2"/>
    </xf>
    <xf numFmtId="0" fontId="6" fillId="4" borderId="3" xfId="0" applyFont="1" applyFill="1" applyBorder="1" applyAlignment="1">
      <alignment horizontal="right" vertical="top" wrapText="1" readingOrder="2"/>
    </xf>
    <xf numFmtId="3" fontId="6" fillId="4" borderId="3" xfId="0" applyNumberFormat="1" applyFont="1" applyFill="1" applyBorder="1" applyAlignment="1">
      <alignment horizontal="center" vertical="center" wrapText="1" readingOrder="2"/>
    </xf>
    <xf numFmtId="1" fontId="6" fillId="4" borderId="3" xfId="0" applyNumberFormat="1" applyFont="1" applyFill="1" applyBorder="1" applyAlignment="1">
      <alignment horizontal="center" vertical="center" wrapText="1" readingOrder="2"/>
    </xf>
    <xf numFmtId="3" fontId="8" fillId="0" borderId="3" xfId="0" applyNumberFormat="1" applyFont="1" applyBorder="1" applyAlignment="1">
      <alignment horizontal="center" vertical="center" wrapText="1" readingOrder="2"/>
    </xf>
    <xf numFmtId="0" fontId="6" fillId="0" borderId="3" xfId="0" applyFont="1" applyBorder="1" applyAlignment="1">
      <alignment horizontal="center" vertical="center" wrapText="1" readingOrder="2"/>
    </xf>
    <xf numFmtId="164" fontId="6" fillId="0" borderId="3" xfId="0" applyNumberFormat="1" applyFont="1" applyBorder="1" applyAlignment="1">
      <alignment horizontal="center" vertical="center" wrapText="1" readingOrder="2"/>
    </xf>
    <xf numFmtId="1" fontId="6" fillId="0" borderId="3" xfId="0" applyNumberFormat="1" applyFont="1" applyBorder="1" applyAlignment="1">
      <alignment horizontal="center" vertical="center" wrapText="1" readingOrder="2"/>
    </xf>
    <xf numFmtId="4" fontId="6" fillId="0" borderId="3" xfId="0" applyNumberFormat="1" applyFont="1" applyBorder="1" applyAlignment="1">
      <alignment horizontal="center" vertical="center" wrapText="1" readingOrder="2"/>
    </xf>
    <xf numFmtId="4" fontId="6" fillId="0" borderId="6" xfId="0" applyNumberFormat="1" applyFont="1" applyBorder="1" applyAlignment="1">
      <alignment horizontal="center" vertical="center" wrapText="1" readingOrder="2"/>
    </xf>
    <xf numFmtId="0" fontId="6" fillId="3" borderId="2" xfId="0" applyFont="1" applyFill="1" applyBorder="1" applyAlignment="1">
      <alignment readingOrder="2"/>
    </xf>
    <xf numFmtId="164" fontId="5" fillId="5" borderId="4" xfId="0" applyNumberFormat="1" applyFont="1" applyFill="1" applyBorder="1" applyAlignment="1">
      <alignment horizontal="center" vertical="center" wrapText="1" readingOrder="1"/>
    </xf>
    <xf numFmtId="0" fontId="0" fillId="0" borderId="0" xfId="0" applyAlignment="1">
      <alignment horizontal="right" vertical="top"/>
    </xf>
    <xf numFmtId="0" fontId="6" fillId="0" borderId="1" xfId="0" applyFont="1" applyBorder="1" applyAlignment="1">
      <alignment vertical="center" wrapText="1" readingOrder="2"/>
    </xf>
    <xf numFmtId="0" fontId="11" fillId="0" borderId="1" xfId="1" applyNumberFormat="1" applyFont="1" applyFill="1" applyBorder="1" applyAlignment="1">
      <alignment vertical="center" wrapText="1" readingOrder="2"/>
    </xf>
    <xf numFmtId="0" fontId="5" fillId="0" borderId="1" xfId="0" applyFont="1" applyBorder="1" applyAlignment="1">
      <alignment vertical="center" wrapText="1" readingOrder="2"/>
    </xf>
    <xf numFmtId="0" fontId="9" fillId="0" borderId="0" xfId="0" applyFont="1"/>
    <xf numFmtId="0" fontId="10" fillId="0" borderId="0" xfId="0" applyFont="1"/>
    <xf numFmtId="3" fontId="10" fillId="0" borderId="0" xfId="0" applyNumberFormat="1" applyFont="1"/>
    <xf numFmtId="4" fontId="7" fillId="0" borderId="0" xfId="0" applyNumberFormat="1" applyFont="1"/>
    <xf numFmtId="0" fontId="7" fillId="0" borderId="0" xfId="0" applyFont="1"/>
    <xf numFmtId="0" fontId="0" fillId="0" borderId="0" xfId="0" applyAlignment="1">
      <alignment readingOrder="1"/>
    </xf>
    <xf numFmtId="0" fontId="0" fillId="0" borderId="0" xfId="0" applyAlignment="1">
      <alignment wrapText="1"/>
    </xf>
    <xf numFmtId="0" fontId="13" fillId="0" borderId="0" xfId="0" applyFont="1" applyAlignment="1">
      <alignment horizontal="right" vertical="center" readingOrder="2"/>
    </xf>
    <xf numFmtId="0" fontId="14" fillId="0" borderId="0" xfId="0" applyFont="1" applyAlignment="1">
      <alignment horizontal="right" vertical="center" readingOrder="2"/>
    </xf>
    <xf numFmtId="0" fontId="13" fillId="0" borderId="0" xfId="0" applyFont="1" applyAlignment="1">
      <alignment vertical="center" readingOrder="2"/>
    </xf>
    <xf numFmtId="0" fontId="6" fillId="4" borderId="1" xfId="0" applyFont="1" applyFill="1" applyBorder="1" applyAlignment="1">
      <alignment vertical="center" wrapText="1" readingOrder="2"/>
    </xf>
    <xf numFmtId="3" fontId="6" fillId="4" borderId="1" xfId="0" applyNumberFormat="1" applyFont="1" applyFill="1" applyBorder="1" applyAlignment="1">
      <alignment vertical="center" wrapText="1" readingOrder="2"/>
    </xf>
    <xf numFmtId="164" fontId="6" fillId="4" borderId="1" xfId="0" applyNumberFormat="1" applyFont="1" applyFill="1" applyBorder="1" applyAlignment="1">
      <alignment vertical="center" wrapText="1" readingOrder="2"/>
    </xf>
    <xf numFmtId="4" fontId="6" fillId="4" borderId="1" xfId="0" applyNumberFormat="1" applyFont="1" applyFill="1" applyBorder="1" applyAlignment="1">
      <alignment vertical="center" wrapText="1" readingOrder="2"/>
    </xf>
    <xf numFmtId="4" fontId="6" fillId="4" borderId="9" xfId="0" applyNumberFormat="1" applyFont="1" applyFill="1" applyBorder="1" applyAlignment="1">
      <alignment vertical="center" wrapText="1" readingOrder="2"/>
    </xf>
    <xf numFmtId="0" fontId="12" fillId="0" borderId="7" xfId="0" applyFont="1" applyBorder="1" applyAlignment="1">
      <alignment vertical="top"/>
    </xf>
    <xf numFmtId="0" fontId="7" fillId="0" borderId="3" xfId="2" applyFont="1" applyFill="1" applyBorder="1" applyAlignment="1">
      <alignment vertical="center" wrapText="1" readingOrder="2"/>
    </xf>
    <xf numFmtId="0" fontId="6" fillId="0" borderId="3" xfId="0" applyFont="1" applyBorder="1" applyAlignment="1">
      <alignment vertical="top" wrapText="1" readingOrder="2"/>
    </xf>
    <xf numFmtId="3" fontId="8" fillId="0" borderId="3" xfId="0" applyNumberFormat="1" applyFont="1" applyBorder="1" applyAlignment="1">
      <alignment vertical="center" wrapText="1" readingOrder="2"/>
    </xf>
    <xf numFmtId="164" fontId="6" fillId="0" borderId="3" xfId="0" applyNumberFormat="1" applyFont="1" applyBorder="1" applyAlignment="1">
      <alignment vertical="center" wrapText="1" readingOrder="2"/>
    </xf>
    <xf numFmtId="1" fontId="6" fillId="0" borderId="3" xfId="0" applyNumberFormat="1" applyFont="1" applyBorder="1" applyAlignment="1">
      <alignment vertical="center" wrapText="1" readingOrder="2"/>
    </xf>
    <xf numFmtId="4" fontId="6" fillId="0" borderId="3" xfId="0" applyNumberFormat="1" applyFont="1" applyBorder="1" applyAlignment="1">
      <alignment vertical="center" wrapText="1" readingOrder="2"/>
    </xf>
    <xf numFmtId="4" fontId="6" fillId="0" borderId="6" xfId="0" applyNumberFormat="1" applyFont="1" applyBorder="1" applyAlignment="1">
      <alignment vertical="center" wrapText="1" readingOrder="2"/>
    </xf>
    <xf numFmtId="3" fontId="6" fillId="0" borderId="3" xfId="0" applyNumberFormat="1" applyFont="1" applyBorder="1" applyAlignment="1">
      <alignment vertical="center" wrapText="1" readingOrder="2"/>
    </xf>
    <xf numFmtId="0" fontId="12" fillId="0" borderId="6" xfId="0" applyFont="1" applyBorder="1" applyAlignment="1">
      <alignment vertical="top"/>
    </xf>
    <xf numFmtId="0" fontId="3" fillId="0" borderId="0" xfId="0" applyFont="1" applyFill="1" applyBorder="1" applyAlignment="1">
      <alignment vertical="center" readingOrder="2"/>
    </xf>
    <xf numFmtId="0" fontId="0" fillId="0" borderId="0" xfId="0" applyFill="1" applyBorder="1"/>
    <xf numFmtId="0" fontId="4" fillId="0" borderId="0" xfId="0" applyFont="1" applyFill="1" applyBorder="1" applyAlignment="1">
      <alignment vertical="center" wrapText="1" readingOrder="2"/>
    </xf>
    <xf numFmtId="0" fontId="4" fillId="0" borderId="0" xfId="0" applyFont="1" applyFill="1" applyBorder="1" applyAlignment="1">
      <alignment vertical="center" readingOrder="2"/>
    </xf>
    <xf numFmtId="49" fontId="5" fillId="3" borderId="10" xfId="0" applyNumberFormat="1" applyFont="1" applyFill="1" applyBorder="1" applyAlignment="1">
      <alignment vertical="center" readingOrder="2"/>
    </xf>
    <xf numFmtId="0" fontId="0" fillId="3" borderId="6" xfId="0" applyFill="1" applyBorder="1" applyAlignment="1">
      <alignment readingOrder="2"/>
    </xf>
    <xf numFmtId="0" fontId="5" fillId="0" borderId="8" xfId="0" applyFont="1" applyBorder="1" applyAlignment="1">
      <alignment horizontal="center" vertical="center" wrapText="1" readingOrder="2"/>
    </xf>
    <xf numFmtId="0" fontId="5" fillId="0" borderId="3" xfId="0" applyFont="1" applyBorder="1" applyAlignment="1">
      <alignment horizontal="center" vertical="center" wrapText="1" readingOrder="2"/>
    </xf>
    <xf numFmtId="4" fontId="5" fillId="0" borderId="3" xfId="0" applyNumberFormat="1" applyFont="1" applyBorder="1" applyAlignment="1">
      <alignment horizontal="center" vertical="center" wrapText="1" readingOrder="2"/>
    </xf>
    <xf numFmtId="4" fontId="5" fillId="0" borderId="3" xfId="0" applyNumberFormat="1" applyFont="1" applyBorder="1" applyAlignment="1">
      <alignment vertical="center" wrapText="1" readingOrder="2"/>
    </xf>
    <xf numFmtId="4" fontId="5" fillId="0" borderId="3" xfId="0" applyNumberFormat="1" applyFont="1" applyBorder="1" applyAlignment="1">
      <alignment horizontal="right" vertical="center" wrapText="1" readingOrder="2"/>
    </xf>
    <xf numFmtId="0" fontId="4" fillId="0" borderId="3" xfId="0" applyFont="1" applyBorder="1" applyAlignment="1">
      <alignment horizontal="center" vertical="center" wrapText="1" readingOrder="1"/>
    </xf>
    <xf numFmtId="0" fontId="4" fillId="6" borderId="0" xfId="0" applyFont="1" applyFill="1" applyBorder="1" applyAlignment="1">
      <alignment horizontal="right" vertical="top" readingOrder="2"/>
    </xf>
    <xf numFmtId="0" fontId="4" fillId="6" borderId="0" xfId="0" applyFont="1" applyFill="1" applyBorder="1" applyAlignment="1">
      <alignment horizontal="right" vertical="center" readingOrder="2"/>
    </xf>
    <xf numFmtId="0" fontId="4" fillId="6" borderId="0" xfId="0" applyFont="1" applyFill="1" applyBorder="1" applyAlignment="1">
      <alignment horizontal="center" vertical="center" readingOrder="2"/>
    </xf>
    <xf numFmtId="0" fontId="4" fillId="6" borderId="0" xfId="0" applyFont="1" applyFill="1" applyBorder="1" applyAlignment="1">
      <alignment vertical="center" wrapText="1" readingOrder="2"/>
    </xf>
    <xf numFmtId="0" fontId="4" fillId="6" borderId="0" xfId="0" applyFont="1" applyFill="1" applyBorder="1" applyAlignment="1">
      <alignment horizontal="center" vertical="center" wrapText="1" readingOrder="2"/>
    </xf>
    <xf numFmtId="0" fontId="0" fillId="6" borderId="0" xfId="0" applyFill="1" applyBorder="1" applyAlignment="1">
      <alignment readingOrder="2"/>
    </xf>
    <xf numFmtId="0" fontId="3" fillId="6" borderId="0" xfId="0" applyFont="1" applyFill="1" applyBorder="1" applyAlignment="1">
      <alignmen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75CF5-CF0A-4EA2-98E6-54B94480B2F4}">
  <dimension ref="A1:R31"/>
  <sheetViews>
    <sheetView rightToLeft="1" tabSelected="1" zoomScale="60" zoomScaleNormal="60" workbookViewId="0">
      <selection activeCell="A16" sqref="A16"/>
    </sheetView>
  </sheetViews>
  <sheetFormatPr defaultRowHeight="14.25" x14ac:dyDescent="0.2"/>
  <cols>
    <col min="1" max="1" width="4.5" customWidth="1"/>
    <col min="2" max="2" width="23.625" customWidth="1"/>
    <col min="3" max="3" width="17.625" customWidth="1"/>
    <col min="4" max="4" width="14.875" customWidth="1"/>
    <col min="5" max="5" width="12" customWidth="1"/>
    <col min="7" max="7" width="16.875" bestFit="1" customWidth="1"/>
    <col min="10" max="10" width="11.25" bestFit="1" customWidth="1"/>
    <col min="11" max="11" width="14.875" customWidth="1"/>
    <col min="12" max="12" width="17" customWidth="1"/>
    <col min="13" max="13" width="17.375" customWidth="1"/>
    <col min="14" max="14" width="19.375" customWidth="1"/>
    <col min="15" max="15" width="11.75" bestFit="1" customWidth="1"/>
    <col min="16" max="16" width="14" bestFit="1" customWidth="1"/>
    <col min="17" max="17" width="6.625" bestFit="1" customWidth="1"/>
    <col min="18" max="18" width="19.5" style="41" customWidth="1"/>
  </cols>
  <sheetData>
    <row r="1" spans="1:18" s="62" customFormat="1" ht="20.25" x14ac:dyDescent="0.2">
      <c r="A1" s="78"/>
      <c r="B1" s="79" t="s">
        <v>51</v>
      </c>
      <c r="C1" s="79"/>
      <c r="D1" s="79"/>
      <c r="E1" s="79"/>
      <c r="F1" s="61"/>
      <c r="G1" s="61"/>
      <c r="H1" s="61"/>
      <c r="I1" s="61"/>
      <c r="J1" s="61"/>
      <c r="K1" s="61"/>
      <c r="L1" s="61"/>
      <c r="M1" s="61"/>
      <c r="N1" s="61"/>
      <c r="O1" s="61"/>
      <c r="P1" s="61"/>
      <c r="Q1" s="61"/>
      <c r="R1" s="61"/>
    </row>
    <row r="2" spans="1:18" s="64" customFormat="1" ht="36.75" customHeight="1" x14ac:dyDescent="0.2">
      <c r="A2" s="73"/>
      <c r="B2" s="74" t="s">
        <v>0</v>
      </c>
      <c r="C2" s="75"/>
      <c r="D2" s="76"/>
      <c r="E2" s="77"/>
      <c r="F2" s="76"/>
      <c r="G2" s="76"/>
      <c r="H2" s="76"/>
      <c r="I2" s="76"/>
      <c r="J2" s="76"/>
      <c r="K2" s="63"/>
      <c r="L2" s="63"/>
      <c r="M2" s="63"/>
      <c r="N2" s="63"/>
      <c r="O2" s="63"/>
      <c r="P2" s="63"/>
      <c r="Q2" s="63"/>
      <c r="R2" s="63"/>
    </row>
    <row r="3" spans="1:18" ht="47.25" x14ac:dyDescent="0.2">
      <c r="A3" s="66"/>
      <c r="B3" s="67" t="s">
        <v>1</v>
      </c>
      <c r="C3" s="67" t="s">
        <v>2</v>
      </c>
      <c r="D3" s="68" t="s">
        <v>3</v>
      </c>
      <c r="E3" s="68" t="s">
        <v>4</v>
      </c>
      <c r="F3" s="68" t="s">
        <v>5</v>
      </c>
      <c r="G3" s="68" t="s">
        <v>6</v>
      </c>
      <c r="H3" s="68" t="s">
        <v>7</v>
      </c>
      <c r="I3" s="68" t="s">
        <v>8</v>
      </c>
      <c r="J3" s="68" t="s">
        <v>9</v>
      </c>
      <c r="K3" s="69" t="s">
        <v>10</v>
      </c>
      <c r="L3" s="68" t="s">
        <v>11</v>
      </c>
      <c r="M3" s="70" t="s">
        <v>12</v>
      </c>
      <c r="N3" s="71" t="s">
        <v>13</v>
      </c>
      <c r="O3" s="68" t="s">
        <v>14</v>
      </c>
      <c r="P3" s="68" t="s">
        <v>15</v>
      </c>
      <c r="Q3" s="68" t="s">
        <v>16</v>
      </c>
      <c r="R3" s="72" t="s">
        <v>17</v>
      </c>
    </row>
    <row r="4" spans="1:18" ht="15.75" x14ac:dyDescent="0.2">
      <c r="A4" s="2">
        <v>1</v>
      </c>
      <c r="B4" s="65" t="s">
        <v>25</v>
      </c>
      <c r="C4" s="4"/>
      <c r="D4" s="4"/>
      <c r="E4" s="4"/>
      <c r="F4" s="4"/>
      <c r="G4" s="4"/>
      <c r="H4" s="4"/>
      <c r="I4" s="4"/>
      <c r="J4" s="4"/>
      <c r="K4" s="4"/>
      <c r="L4" s="4"/>
      <c r="M4" s="4"/>
      <c r="N4" s="4"/>
      <c r="O4" s="4"/>
      <c r="P4" s="4"/>
      <c r="Q4" s="4"/>
      <c r="R4" s="4"/>
    </row>
    <row r="5" spans="1:18" ht="108" customHeight="1" x14ac:dyDescent="0.2">
      <c r="A5" s="2"/>
      <c r="B5" s="14" t="s">
        <v>26</v>
      </c>
      <c r="C5" s="33" t="s">
        <v>27</v>
      </c>
      <c r="D5" s="15"/>
      <c r="E5" s="8" t="s">
        <v>28</v>
      </c>
      <c r="F5" s="8" t="s">
        <v>29</v>
      </c>
      <c r="G5" s="16" t="s">
        <v>30</v>
      </c>
      <c r="H5" s="16" t="s">
        <v>18</v>
      </c>
      <c r="I5" s="16">
        <v>100</v>
      </c>
      <c r="J5" s="16" t="s">
        <v>21</v>
      </c>
      <c r="K5" s="17">
        <v>30000</v>
      </c>
      <c r="L5" s="16">
        <v>1</v>
      </c>
      <c r="M5" s="18">
        <f>L5*K5</f>
        <v>30000</v>
      </c>
      <c r="N5" s="19">
        <f>M5*1.17</f>
        <v>35100</v>
      </c>
      <c r="O5" s="6" t="s">
        <v>22</v>
      </c>
      <c r="P5" s="6" t="s">
        <v>31</v>
      </c>
      <c r="Q5" s="20"/>
      <c r="R5" s="11">
        <f>N5*(100-Q5)/100</f>
        <v>35100</v>
      </c>
    </row>
    <row r="6" spans="1:18" ht="66" customHeight="1" x14ac:dyDescent="0.2">
      <c r="A6" s="13" t="s">
        <v>32</v>
      </c>
      <c r="B6" s="5"/>
      <c r="C6" s="5"/>
      <c r="D6" s="5"/>
      <c r="E6" s="5"/>
      <c r="F6" s="5"/>
      <c r="G6" s="5"/>
      <c r="H6" s="5"/>
      <c r="I6" s="5"/>
      <c r="J6" s="5"/>
      <c r="K6" s="5"/>
      <c r="L6" s="5"/>
      <c r="M6" s="5"/>
      <c r="N6" s="5"/>
      <c r="O6" s="5"/>
      <c r="P6" s="5"/>
      <c r="Q6" s="5"/>
      <c r="R6"/>
    </row>
    <row r="7" spans="1:18" ht="15.75" x14ac:dyDescent="0.2">
      <c r="A7" s="1">
        <v>2</v>
      </c>
      <c r="B7" s="3" t="s">
        <v>33</v>
      </c>
      <c r="C7" s="4"/>
      <c r="D7" s="4"/>
      <c r="E7" s="4"/>
      <c r="F7" s="4"/>
      <c r="G7" s="4"/>
      <c r="H7" s="4"/>
      <c r="I7" s="4"/>
      <c r="J7" s="4"/>
      <c r="K7" s="4"/>
      <c r="L7" s="4"/>
      <c r="M7" s="4"/>
      <c r="N7" s="4"/>
      <c r="O7" s="4"/>
      <c r="P7" s="4"/>
      <c r="Q7" s="4"/>
      <c r="R7" s="4"/>
    </row>
    <row r="8" spans="1:18" ht="43.5" customHeight="1" x14ac:dyDescent="0.2">
      <c r="A8" s="2"/>
      <c r="B8" s="8" t="s">
        <v>34</v>
      </c>
      <c r="C8" s="8" t="s">
        <v>35</v>
      </c>
      <c r="D8" s="8">
        <v>1812500753</v>
      </c>
      <c r="E8" s="8" t="s">
        <v>36</v>
      </c>
      <c r="F8" s="8" t="s">
        <v>37</v>
      </c>
      <c r="G8" s="16" t="s">
        <v>38</v>
      </c>
      <c r="H8" s="21" t="s">
        <v>18</v>
      </c>
      <c r="I8" s="22">
        <v>100</v>
      </c>
      <c r="J8" s="16" t="s">
        <v>23</v>
      </c>
      <c r="K8" s="17">
        <v>220</v>
      </c>
      <c r="L8" s="23">
        <v>576</v>
      </c>
      <c r="M8" s="18">
        <f>L8*K8</f>
        <v>126720</v>
      </c>
      <c r="N8" s="19">
        <f>M8*1.17</f>
        <v>148262.39999999999</v>
      </c>
      <c r="O8" s="6" t="s">
        <v>19</v>
      </c>
      <c r="P8" s="6" t="s">
        <v>31</v>
      </c>
      <c r="Q8" s="20"/>
      <c r="R8" s="11">
        <f>N8*(100-Q8)/100</f>
        <v>148262.39999999999</v>
      </c>
    </row>
    <row r="9" spans="1:18" ht="43.5" customHeight="1" x14ac:dyDescent="0.2">
      <c r="A9" s="2"/>
      <c r="B9" s="9"/>
      <c r="C9" s="9"/>
      <c r="D9" s="9"/>
      <c r="E9" s="9"/>
      <c r="F9" s="9"/>
      <c r="G9" s="52" t="s">
        <v>39</v>
      </c>
      <c r="H9" s="53" t="s">
        <v>18</v>
      </c>
      <c r="I9" s="54">
        <v>86</v>
      </c>
      <c r="J9" s="14" t="s">
        <v>23</v>
      </c>
      <c r="K9" s="55">
        <v>250</v>
      </c>
      <c r="L9" s="56">
        <v>576</v>
      </c>
      <c r="M9" s="57">
        <f>L9*K9</f>
        <v>144000</v>
      </c>
      <c r="N9" s="58">
        <f t="shared" ref="N9:N11" si="0">M9*1.17</f>
        <v>168480</v>
      </c>
      <c r="O9" s="7"/>
      <c r="P9" s="7"/>
      <c r="Q9" s="30"/>
      <c r="R9" s="12"/>
    </row>
    <row r="10" spans="1:18" ht="36" customHeight="1" x14ac:dyDescent="0.2">
      <c r="A10" s="2"/>
      <c r="B10" s="9"/>
      <c r="C10" s="9"/>
      <c r="D10" s="9"/>
      <c r="E10" s="9"/>
      <c r="F10" s="9"/>
      <c r="G10" s="14" t="s">
        <v>40</v>
      </c>
      <c r="H10" s="53" t="s">
        <v>18</v>
      </c>
      <c r="I10" s="59">
        <v>75</v>
      </c>
      <c r="J10" s="14" t="s">
        <v>23</v>
      </c>
      <c r="K10" s="55">
        <v>300</v>
      </c>
      <c r="L10" s="56">
        <v>576</v>
      </c>
      <c r="M10" s="57">
        <f t="shared" ref="M10:M11" si="1">L10*K10</f>
        <v>172800</v>
      </c>
      <c r="N10" s="58">
        <f t="shared" si="0"/>
        <v>202176</v>
      </c>
      <c r="O10" s="7"/>
      <c r="P10" s="7"/>
      <c r="Q10" s="30"/>
      <c r="R10" s="12"/>
    </row>
    <row r="11" spans="1:18" ht="29.25" customHeight="1" x14ac:dyDescent="0.2">
      <c r="A11" s="2"/>
      <c r="B11" s="9"/>
      <c r="C11" s="10"/>
      <c r="D11" s="10"/>
      <c r="E11" s="9"/>
      <c r="F11" s="9"/>
      <c r="G11" s="25" t="s">
        <v>41</v>
      </c>
      <c r="H11" s="32" t="s">
        <v>18</v>
      </c>
      <c r="I11" s="24">
        <v>75</v>
      </c>
      <c r="J11" s="25" t="s">
        <v>23</v>
      </c>
      <c r="K11" s="26">
        <v>300</v>
      </c>
      <c r="L11" s="27">
        <v>576</v>
      </c>
      <c r="M11" s="28">
        <f t="shared" si="1"/>
        <v>172800</v>
      </c>
      <c r="N11" s="29">
        <f t="shared" si="0"/>
        <v>202176</v>
      </c>
      <c r="O11" s="7"/>
      <c r="P11" s="7"/>
      <c r="Q11" s="30"/>
      <c r="R11" s="31"/>
    </row>
    <row r="12" spans="1:18" ht="15.75" customHeight="1" x14ac:dyDescent="0.2">
      <c r="A12" s="13" t="s">
        <v>42</v>
      </c>
      <c r="B12" s="5"/>
      <c r="C12" s="5"/>
      <c r="D12" s="5"/>
      <c r="E12" s="5"/>
      <c r="F12" s="5"/>
      <c r="G12" s="5"/>
      <c r="H12" s="5"/>
      <c r="I12" s="5"/>
      <c r="J12" s="5"/>
      <c r="K12" s="5"/>
      <c r="L12" s="5"/>
      <c r="M12" s="5"/>
      <c r="N12" s="5"/>
      <c r="O12" s="5"/>
      <c r="P12" s="5"/>
      <c r="Q12" s="5"/>
      <c r="R12"/>
    </row>
    <row r="13" spans="1:18" ht="15.75" x14ac:dyDescent="0.2">
      <c r="A13" s="1">
        <v>3</v>
      </c>
      <c r="B13" s="3" t="s">
        <v>43</v>
      </c>
      <c r="C13" s="4"/>
      <c r="D13" s="4"/>
      <c r="E13" s="4"/>
      <c r="F13" s="4"/>
      <c r="G13" s="4"/>
      <c r="H13" s="4"/>
      <c r="I13" s="4"/>
      <c r="J13" s="4"/>
      <c r="K13" s="4"/>
      <c r="L13" s="4"/>
      <c r="M13" s="4"/>
      <c r="N13" s="4"/>
      <c r="O13" s="4"/>
      <c r="P13" s="4"/>
      <c r="Q13" s="4"/>
      <c r="R13" s="4"/>
    </row>
    <row r="14" spans="1:18" ht="88.5" customHeight="1" x14ac:dyDescent="0.2">
      <c r="A14" s="2"/>
      <c r="B14" s="33" t="s">
        <v>44</v>
      </c>
      <c r="C14" s="8" t="s">
        <v>45</v>
      </c>
      <c r="D14" s="34">
        <v>1827000780</v>
      </c>
      <c r="E14" s="8" t="s">
        <v>46</v>
      </c>
      <c r="F14" s="8" t="s">
        <v>29</v>
      </c>
      <c r="G14" s="46" t="s">
        <v>47</v>
      </c>
      <c r="H14" s="46" t="s">
        <v>20</v>
      </c>
      <c r="I14" s="47">
        <v>100</v>
      </c>
      <c r="J14" s="46" t="s">
        <v>48</v>
      </c>
      <c r="K14" s="48">
        <v>1709.45</v>
      </c>
      <c r="L14" s="46">
        <v>12</v>
      </c>
      <c r="M14" s="49">
        <f>L14*K14</f>
        <v>20513.400000000001</v>
      </c>
      <c r="N14" s="50">
        <f>M14*1.17</f>
        <v>24000.678</v>
      </c>
      <c r="O14" s="35" t="s">
        <v>49</v>
      </c>
      <c r="P14" s="35" t="s">
        <v>31</v>
      </c>
      <c r="Q14" s="20"/>
      <c r="R14" s="11">
        <f>N14*(100-Q14)/100</f>
        <v>24000.678</v>
      </c>
    </row>
    <row r="15" spans="1:18" ht="60.75" customHeight="1" x14ac:dyDescent="0.2">
      <c r="A15" s="60" t="s">
        <v>50</v>
      </c>
      <c r="B15" s="51"/>
      <c r="C15" s="51"/>
      <c r="D15" s="51"/>
      <c r="E15" s="51"/>
      <c r="F15" s="51"/>
      <c r="G15" s="51"/>
      <c r="H15" s="51"/>
      <c r="I15" s="51"/>
      <c r="J15" s="51"/>
      <c r="K15" s="51"/>
      <c r="L15" s="51"/>
      <c r="M15" s="51"/>
      <c r="N15" s="51"/>
      <c r="O15" s="51"/>
      <c r="P15" s="51"/>
      <c r="Q15" s="51"/>
      <c r="R15"/>
    </row>
    <row r="16" spans="1:18" ht="18" x14ac:dyDescent="0.25">
      <c r="A16" s="36" t="s">
        <v>24</v>
      </c>
      <c r="B16" s="37"/>
      <c r="C16" s="37"/>
      <c r="D16" s="37"/>
      <c r="E16" s="37"/>
      <c r="F16" s="37"/>
      <c r="G16" s="37"/>
      <c r="H16" s="37"/>
      <c r="I16" s="37"/>
      <c r="J16" s="37"/>
      <c r="K16" s="37"/>
      <c r="L16" s="38"/>
      <c r="M16" s="39"/>
      <c r="N16" s="40"/>
      <c r="Q16" s="41"/>
      <c r="R16"/>
    </row>
    <row r="18" spans="7:11" x14ac:dyDescent="0.2">
      <c r="K18" s="42"/>
    </row>
    <row r="26" spans="7:11" x14ac:dyDescent="0.2">
      <c r="G26" s="43"/>
    </row>
    <row r="27" spans="7:11" x14ac:dyDescent="0.2">
      <c r="G27" s="43"/>
    </row>
    <row r="28" spans="7:11" x14ac:dyDescent="0.2">
      <c r="G28" s="43"/>
    </row>
    <row r="30" spans="7:11" x14ac:dyDescent="0.2">
      <c r="G30" s="45"/>
    </row>
    <row r="31" spans="7:11" ht="15" x14ac:dyDescent="0.2">
      <c r="G31"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2025-01-02T07:59:36Z</dcterms:created>
  <dcterms:modified xsi:type="dcterms:W3CDTF">2025-01-05T23:29:31Z</dcterms:modified>
</cp:coreProperties>
</file>