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1859D6CA-A689-4797-83E6-05BB9B08754E}" xr6:coauthVersionLast="47" xr6:coauthVersionMax="47" xr10:uidLastSave="{00000000-0000-0000-0000-000000000000}"/>
  <bookViews>
    <workbookView xWindow="-108" yWindow="-108" windowWidth="23256" windowHeight="12576" xr2:uid="{A6EAF367-51CE-4526-BF92-043D7238185D}"/>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N25" i="1" s="1"/>
  <c r="M24" i="1"/>
  <c r="N24" i="1" s="1"/>
  <c r="M23" i="1"/>
  <c r="N23" i="1" s="1"/>
  <c r="Q23" i="1" s="1"/>
  <c r="M20" i="1"/>
  <c r="N20" i="1" s="1"/>
  <c r="Q20" i="1" s="1"/>
  <c r="M17" i="1"/>
  <c r="N17" i="1" s="1"/>
  <c r="Q17" i="1" s="1"/>
  <c r="M14" i="1"/>
  <c r="N14" i="1" s="1"/>
  <c r="Q14" i="1" s="1"/>
  <c r="M11" i="1"/>
  <c r="N11" i="1" s="1"/>
  <c r="Q11" i="1" s="1"/>
  <c r="M8" i="1"/>
  <c r="N8" i="1" s="1"/>
  <c r="Q8" i="1" s="1"/>
  <c r="K5" i="1"/>
  <c r="M5" i="1" s="1"/>
  <c r="N5" i="1" s="1"/>
  <c r="Q5" i="1" s="1"/>
</calcChain>
</file>

<file path=xl/sharedStrings.xml><?xml version="1.0" encoding="utf-8"?>
<sst xmlns="http://schemas.openxmlformats.org/spreadsheetml/2006/main" count="102" uniqueCount="68">
  <si>
    <t>משתתפים: יובל בודניצקי - מנכ"ל העירייה,צבי אפרת, ס.גזבר העירייה, עו"ד ענת סמסונוב - לשכה משפטית, עליזה זיידלר גרנות- מהנדסת העיר,  רחלי רם - רכזת הוועדה, מנהלים רלוונטים</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</si>
  <si>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</si>
  <si>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</si>
  <si>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</si>
  <si>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</si>
  <si>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</si>
  <si>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</si>
  <si>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</si>
  <si>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</si>
  <si>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</si>
  <si>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</si>
  <si>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</si>
  <si>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</si>
  <si>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</si>
  <si>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</si>
  <si>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</si>
  <si>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סה"כ שכ"ט מירבי מאושר להתקשרות  (כולל מע"מ)</t>
  </si>
  <si>
    <t>החלטה מס'- 2024-26.1</t>
  </si>
  <si>
    <t>הגדלה-ביקורת חניונים</t>
  </si>
  <si>
    <t xml:space="preserve">אורית דנאי
סגנית הגזבר </t>
  </si>
  <si>
    <t>יעוץ פיננסי</t>
  </si>
  <si>
    <t>כספים</t>
  </si>
  <si>
    <t xml:space="preserve">אריק גולדיאן </t>
  </si>
  <si>
    <t>כן</t>
  </si>
  <si>
    <t>סכום קבוע</t>
  </si>
  <si>
    <t>אושרה ההצעה לפי סעיף 3.20 לנוהל התקשרויות</t>
  </si>
  <si>
    <t xml:space="preserve">אושר פה אחד </t>
  </si>
  <si>
    <t>מדובר בפרויקט / עבודת המשך לעבודה שבוצעה בעבר ע"י יועץ מסוים והחלפתו בשלב זה לא תעמוד עם שמירת האינטרסים של העירייה 
העסקת רו"ח גולדיאן הינה לחודשיים לכל היותר. מדובר בהצעת יחיד הואיל  ומשרד רו"ח גולדיאן נבחר לייצג את העיריייה מול רשויות המס וביטוח לאומי ולכן כיועץ המכיר את כל הנהלים נבחר ליעוץ ולהכנת חוו"ד  בנושא רכבי מאגר  ..</t>
  </si>
  <si>
    <t>החלטה מס'- 22024-26.2</t>
  </si>
  <si>
    <t>הוראת אלקטרוניקה במגמה הנדסית טכנולוגית</t>
  </si>
  <si>
    <t>הדס שרעבי מנהלת מח' חינוך על יסודי</t>
  </si>
  <si>
    <t>יעוץ חינוכי</t>
  </si>
  <si>
    <t>חינוך</t>
  </si>
  <si>
    <t>אלכס ליבמן</t>
  </si>
  <si>
    <t>לא</t>
  </si>
  <si>
    <t>סכום שעתי</t>
  </si>
  <si>
    <t>מחסור במורים בתחום- קשר טוב, חיבור המגמה לשטח עובד בתיכון גלילי משנה"ל תשפ"ב.בשל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אלכס ליבמן החל מ- 01.09.24-20.06.25. יצויין כי נעשה ניסיון לגייס מורים. יעל מטלון מנהלת תיכון גלילי פרסמה במדיות השונות בקשות להעסקת מורים אולם ללא הצלחה.</t>
  </si>
  <si>
    <t xml:space="preserve">החלטה מס'- 2024-26.3 </t>
  </si>
  <si>
    <t>הנחיה למגמת תקשורת מקדמת</t>
  </si>
  <si>
    <t>ראיה ביה"ס לתקשורת מקדמת</t>
  </si>
  <si>
    <t>סכום לפרויקט</t>
  </si>
  <si>
    <t>יורד מסדר היום</t>
  </si>
  <si>
    <t>אושר פה אחד</t>
  </si>
  <si>
    <t xml:space="preserve">תכנית יחודית ל 5 יחידות לימוד בשל מצוקה קשה בשנת הלימודים הנוכחית (כמו גם בשנה הקודמת) בהעסקת מורים, בשל מחסור חמור בכח אדם במערכת החינוך 
יש צורך להעסיק בחוזים אישיים. מבקשים להעסיק את ראיה ביה"ס לתקשורת מקדמת החל מ- 01.09.24-20.06.25. יצויין כי נעשה ניסיון לגייס מורים. 
יעל מטלון מנהלת תיכון גלילי פרסמה במדיות השונות בקשות להעסקת מורים אולם ללא הצלחה. </t>
  </si>
  <si>
    <t>החלטה מס'- 2024-26.4</t>
  </si>
  <si>
    <t>הדרכת הרכב ג'אז בתיכון גלילי</t>
  </si>
  <si>
    <t xml:space="preserve">בני גריינמן </t>
  </si>
  <si>
    <t xml:space="preserve">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בני גריינימן החל מ- 01.09.24-20.06.25. יצויין כי נעשה ניסיון לגייס מורים. יעל מטלון מנהלת תיכון גלילי פרסמה במדיות השונות בקשות להעסקת מורים אולם ללא הצלחה.</t>
  </si>
  <si>
    <t>החלטה מס'- 2024-26.5</t>
  </si>
  <si>
    <t xml:space="preserve">ינון טל </t>
  </si>
  <si>
    <t xml:space="preserve">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מ- 01.09.24-20.06.25. יצויין כי נעשה ניסיון לגייס מורים. ליאת בהגלי מנהלת תיכון שמיר פרסמה במדיות השונות בקשות להעסקת מורים אולם ללא הצלחה.                  </t>
  </si>
  <si>
    <t>החלטה מס'- 2024-26-6</t>
  </si>
  <si>
    <t>הדרכת הרכב מוזיקלי בתיכון שמיר</t>
  </si>
  <si>
    <t xml:space="preserve">לא </t>
  </si>
  <si>
    <t>מנחה הרכבים מקצועי ומיומן, קושי למציאת מורים מקצועיים ומיומנים למוסיקה המוכנים ללמד בתיכון
בשל מצוקה קשה בשנת הלימודים הנוכחית (כמו גם בשנה הקודמת) בהעסקת מורים, בשל מחסור חמור בכח אדם במערכת החינוך יש צורך להעסיק בחוזים אישיים. מבקשים להעסיק את המורה ינון טל החל מ- 01.09.24-20.06.25.
 יצויין כי נעשה ניסיון לגייס מורים. ליאת בהגלי מנהלת תיכון שמיר פרסמה במדיות השונות בקשות להעסקת מורים אולם ללא הצלחה.                                                       .</t>
  </si>
  <si>
    <t>החלטה מס'- 2024-26-7</t>
  </si>
  <si>
    <t>ליווי והדרכה לרישום תצ"ר ופרצלציה</t>
  </si>
  <si>
    <t>עו"ד אילה זיו מח' נכסים</t>
  </si>
  <si>
    <t>יעוץ הנדסי</t>
  </si>
  <si>
    <t>הנדסה</t>
  </si>
  <si>
    <t>בר טכנולוגיות</t>
  </si>
  <si>
    <t>אושרה ההצעה עם הציון המשוקלל הגבוה ביותר</t>
  </si>
  <si>
    <t xml:space="preserve">אושר פה אחדיש להוציא הזמנות מעת לעת  </t>
  </si>
  <si>
    <t>אורי חן ציון</t>
  </si>
  <si>
    <t>עו"ד מיכל קינג</t>
  </si>
  <si>
    <t xml:space="preserve">מדובר בתקציב עבור העסקת יועץ מקצועי של ליווי והדרכה של תצ"רים ופרצלציות. בעבר היה אחראי על נושא זה, אולם כעת הפסיק לעבוד
מחלקת נכסים ממליצה לקבוע כזוכה את חברת בר טכנולוגיות בע"מ שנתנה את ההצעה הנמוכה ביותר והם מקצועיים מאד בנושא תצ"ר ופרצלציות. </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</si>
  <si>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</si>
  <si>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2024-26 תאריך:7/11/24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</si>
</sst>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quot;₪&quot;\ #,##0.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2"/>
      <color theme="1"/>
      <name val="Arial"/>
      <family val="2"/>
    </font>
    <font>
      <b/>
      <sz val="14"/>
      <color theme="1"/>
      <name val="Arial"/>
      <family val="2"/>
      <scheme val="minor"/>
    </font>
    <font>
      <sz val="14"/>
      <color theme="1"/>
      <name val="Arial"/>
      <family val="2"/>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5">
    <xf numFmtId="0" fontId="0" fillId="0" borderId="0" xfId="0"/>
    <xf numFmtId="0" fontId="5" fillId="0" borderId="7" xfId="0" applyFont="1" applyBorder="1" applyAlignment="1">
      <alignment horizontal="center" vertical="center" wrapText="1" readingOrder="2"/>
    </xf>
    <xf numFmtId="4" fontId="5" fillId="0" borderId="7" xfId="0" applyNumberFormat="1" applyFont="1" applyBorder="1" applyAlignment="1">
      <alignment horizontal="center" vertical="center" wrapText="1" readingOrder="2"/>
    </xf>
    <xf numFmtId="0" fontId="4" fillId="0" borderId="7" xfId="0" applyFont="1" applyBorder="1" applyAlignment="1">
      <alignment horizontal="center" vertical="center" wrapText="1" readingOrder="2"/>
    </xf>
    <xf numFmtId="0" fontId="5" fillId="0" borderId="1" xfId="0" applyFont="1" applyBorder="1" applyAlignment="1">
      <alignment horizontal="center" vertical="center" readingOrder="2"/>
    </xf>
    <xf numFmtId="0" fontId="6" fillId="4" borderId="1" xfId="0" applyFont="1" applyFill="1" applyBorder="1" applyAlignment="1">
      <alignment horizontal="center" vertical="center" wrapText="1" readingOrder="2"/>
    </xf>
    <xf numFmtId="0" fontId="6" fillId="5" borderId="7" xfId="0" applyFont="1" applyFill="1" applyBorder="1" applyAlignment="1">
      <alignment horizontal="center" vertical="center" wrapText="1" readingOrder="2"/>
    </xf>
    <xf numFmtId="164" fontId="6" fillId="5" borderId="7" xfId="0" applyNumberFormat="1" applyFont="1" applyFill="1" applyBorder="1" applyAlignment="1">
      <alignment horizontal="center" vertical="center" wrapText="1" readingOrder="2"/>
    </xf>
    <xf numFmtId="4" fontId="6" fillId="5" borderId="7" xfId="0" applyNumberFormat="1" applyFont="1" applyFill="1" applyBorder="1" applyAlignment="1">
      <alignment horizontal="center" vertical="center" wrapText="1" readingOrder="2"/>
    </xf>
    <xf numFmtId="0" fontId="5" fillId="0" borderId="1" xfId="0" applyFont="1" applyBorder="1" applyAlignment="1">
      <alignment horizontal="center" vertical="center" wrapText="1" readingOrder="2"/>
    </xf>
    <xf numFmtId="164" fontId="5" fillId="6" borderId="1" xfId="0" applyNumberFormat="1" applyFont="1" applyFill="1" applyBorder="1" applyAlignment="1">
      <alignment horizontal="center" vertical="center" wrapText="1" readingOrder="2"/>
    </xf>
    <xf numFmtId="0" fontId="6" fillId="0" borderId="7" xfId="2" applyFont="1" applyFill="1" applyBorder="1" applyAlignment="1">
      <alignment horizontal="center" vertical="center" wrapText="1" readingOrder="2"/>
    </xf>
    <xf numFmtId="0" fontId="6" fillId="0" borderId="7" xfId="0" applyFont="1" applyBorder="1" applyAlignment="1">
      <alignment horizontal="center" vertical="center" wrapText="1" readingOrder="2"/>
    </xf>
    <xf numFmtId="164" fontId="6" fillId="0" borderId="7" xfId="0" applyNumberFormat="1" applyFont="1" applyBorder="1" applyAlignment="1">
      <alignment horizontal="center" vertical="center" wrapText="1" readingOrder="2"/>
    </xf>
    <xf numFmtId="4" fontId="6" fillId="0" borderId="7" xfId="0" applyNumberFormat="1" applyFont="1" applyBorder="1" applyAlignment="1">
      <alignment horizontal="center" vertical="center" wrapText="1" readingOrder="2"/>
    </xf>
    <xf numFmtId="49" fontId="5" fillId="4" borderId="2" xfId="0" applyNumberFormat="1" applyFont="1" applyFill="1" applyBorder="1" applyAlignment="1">
      <alignment horizontal="center" vertical="center" readingOrder="2"/>
    </xf>
    <xf numFmtId="49" fontId="5" fillId="4" borderId="3" xfId="0" applyNumberFormat="1" applyFont="1" applyFill="1" applyBorder="1" applyAlignment="1">
      <alignment horizontal="center" vertical="center" readingOrder="2"/>
    </xf>
    <xf numFmtId="0" fontId="5" fillId="0" borderId="5" xfId="0" applyFont="1" applyBorder="1" applyAlignment="1">
      <alignment horizontal="center" vertical="center" readingOrder="2"/>
    </xf>
    <xf numFmtId="0" fontId="6" fillId="4" borderId="5" xfId="0" applyFont="1" applyFill="1" applyBorder="1" applyAlignment="1">
      <alignment horizontal="center" vertical="center" wrapText="1" readingOrder="2"/>
    </xf>
    <xf numFmtId="0" fontId="5" fillId="0" borderId="6" xfId="0" applyFont="1" applyBorder="1" applyAlignment="1">
      <alignment horizontal="center" vertical="center" readingOrder="2"/>
    </xf>
    <xf numFmtId="0" fontId="6" fillId="4" borderId="6" xfId="0" applyFont="1" applyFill="1" applyBorder="1" applyAlignment="1">
      <alignment horizontal="center" vertical="center" wrapText="1" readingOrder="2"/>
    </xf>
    <xf numFmtId="0" fontId="5" fillId="0" borderId="6" xfId="0" applyFont="1" applyBorder="1" applyAlignment="1">
      <alignment horizontal="center" vertical="center" wrapText="1" readingOrder="2"/>
    </xf>
    <xf numFmtId="164" fontId="5" fillId="6" borderId="6" xfId="0" applyNumberFormat="1" applyFont="1" applyFill="1" applyBorder="1" applyAlignment="1">
      <alignment horizontal="center" vertical="center" wrapText="1" readingOrder="2"/>
    </xf>
    <xf numFmtId="0" fontId="0" fillId="0" borderId="0" xfId="0" applyAlignment="1">
      <alignment horizontal="center" vertical="center"/>
    </xf>
    <xf numFmtId="0" fontId="0" fillId="0" borderId="5" xfId="0" applyBorder="1" applyAlignment="1">
      <alignment horizontal="center" vertical="center" readingOrder="2"/>
    </xf>
    <xf numFmtId="0" fontId="4" fillId="3" borderId="3" xfId="0" applyFont="1" applyFill="1" applyBorder="1" applyAlignment="1">
      <alignment horizontal="center" vertical="center" wrapText="1" readingOrder="2"/>
    </xf>
    <xf numFmtId="0" fontId="5" fillId="0" borderId="2" xfId="0" applyFont="1" applyBorder="1" applyAlignment="1">
      <alignment horizontal="center" vertical="center" readingOrder="2"/>
    </xf>
    <xf numFmtId="0" fontId="7" fillId="0" borderId="7" xfId="1" applyNumberFormat="1"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0" fontId="5" fillId="0" borderId="3" xfId="0" applyFont="1" applyBorder="1" applyAlignment="1">
      <alignment horizontal="center" vertical="center" wrapText="1" readingOrder="2"/>
    </xf>
    <xf numFmtId="0" fontId="5" fillId="0" borderId="4" xfId="0" applyFont="1" applyBorder="1" applyAlignment="1">
      <alignment horizontal="center" vertical="center" wrapText="1" readingOrder="2"/>
    </xf>
    <xf numFmtId="0" fontId="8" fillId="0" borderId="0" xfId="0" applyFont="1" applyAlignment="1">
      <alignment horizontal="center" vertical="center"/>
    </xf>
    <xf numFmtId="0" fontId="9" fillId="0" borderId="0" xfId="0" applyFont="1" applyAlignment="1">
      <alignment horizontal="center" vertical="center"/>
    </xf>
    <xf numFmtId="0" fontId="4" fillId="3" borderId="3" xfId="0" applyFont="1" applyFill="1" applyBorder="1" applyAlignment="1">
      <alignment horizontal="center" vertical="center" readingOrder="2"/>
    </xf>
    <xf numFmtId="49" fontId="5" fillId="4" borderId="2" xfId="0" applyNumberFormat="1" applyFont="1" applyFill="1" applyBorder="1" applyAlignment="1">
      <alignment horizontal="right" vertical="top" readingOrder="2"/>
    </xf>
    <xf numFmtId="0" fontId="0" fillId="0" borderId="0" xfId="0" applyAlignment="1">
      <alignment horizontal="right" vertical="top"/>
    </xf>
    <xf numFmtId="49" fontId="5" fillId="4" borderId="2" xfId="0" applyNumberFormat="1" applyFont="1" applyFill="1" applyBorder="1" applyAlignment="1">
      <alignment horizontal="right" vertical="center" readingOrder="2"/>
    </xf>
    <xf numFmtId="0" fontId="3" fillId="3" borderId="2" xfId="0" applyFont="1" applyFill="1" applyBorder="1" applyAlignment="1">
      <alignment horizontal="right" vertical="top" readingOrder="2"/>
    </xf>
    <xf numFmtId="0" fontId="3" fillId="3" borderId="3" xfId="0" applyFont="1" applyFill="1" applyBorder="1" applyAlignment="1">
      <alignment horizontal="right" vertical="top" readingOrder="2"/>
    </xf>
    <xf numFmtId="0" fontId="4" fillId="3" borderId="8" xfId="0" applyFont="1" applyFill="1" applyBorder="1" applyAlignment="1">
      <alignment horizontal="center" vertical="center" readingOrder="2"/>
    </xf>
    <xf numFmtId="49" fontId="5" fillId="4" borderId="9" xfId="0" applyNumberFormat="1" applyFont="1" applyFill="1" applyBorder="1" applyAlignment="1">
      <alignment readingOrder="2"/>
    </xf>
    <xf numFmtId="49" fontId="5" fillId="4" borderId="10" xfId="0" applyNumberFormat="1" applyFont="1" applyFill="1" applyBorder="1" applyAlignment="1">
      <alignment horizontal="center" vertical="center" readingOrder="2"/>
    </xf>
    <xf numFmtId="0" fontId="0" fillId="0" borderId="2" xfId="0" applyBorder="1" applyAlignment="1">
      <alignment horizontal="center" vertical="center" readingOrder="2"/>
    </xf>
    <xf numFmtId="0" fontId="3" fillId="0" borderId="0" xfId="0" applyFont="1" applyFill="1" applyBorder="1" applyAlignment="1">
      <alignment horizontal="right" vertical="top" readingOrder="2"/>
    </xf>
    <xf numFmtId="0" fontId="4" fillId="0" borderId="0" xfId="0" applyFont="1" applyFill="1" applyBorder="1" applyAlignment="1">
      <alignment horizontal="center" vertical="center" wrapText="1"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3B31D-D62E-412B-91A3-70B8E801FA65}">
  <dimension ref="A1:Q29"/>
  <sheetViews>
    <sheetView rightToLeft="1" tabSelected="1" zoomScale="80" zoomScaleNormal="80" workbookViewId="0">
      <selection activeCell="A4" sqref="A4"/>
    </sheetView>
  </sheetViews>
  <sheetFormatPr defaultRowHeight="14.25" x14ac:dyDescent="0.2"/>
  <cols>
    <col min="1" max="1" width="9" style="23"/>
    <col min="2" max="2" width="29.875" style="23" customWidth="1"/>
    <col min="3" max="3" width="13.875" style="23" customWidth="1"/>
    <col min="4" max="4" width="17" style="23" customWidth="1"/>
    <col min="5" max="5" width="12.875" style="23" customWidth="1"/>
    <col min="6" max="6" width="8.375" style="23" customWidth="1"/>
    <col min="7" max="7" width="25.375" style="23" customWidth="1"/>
    <col min="8" max="8" width="9.25" style="23" customWidth="1"/>
    <col min="9" max="9" width="6.125" style="23" customWidth="1"/>
    <col min="10" max="10" width="22.25" style="23" customWidth="1"/>
    <col min="11" max="11" width="17.75" style="23" customWidth="1"/>
    <col min="12" max="12" width="16.5" style="23" customWidth="1"/>
    <col min="13" max="13" width="21.25" style="23" customWidth="1"/>
    <col min="14" max="14" width="17.125" style="23" customWidth="1"/>
    <col min="15" max="15" width="24.25" style="23" customWidth="1"/>
    <col min="16" max="16" width="21.75" style="23" customWidth="1"/>
    <col min="17" max="17" width="16.625" style="23" customWidth="1"/>
    <col min="18" max="16384" width="9" style="23"/>
  </cols>
  <sheetData>
    <row r="1" spans="1:17" s="35" customFormat="1" ht="20.25" x14ac:dyDescent="0.2">
      <c r="A1" s="37" t="s">
        <v>67</v>
      </c>
      <c r="B1" s="38"/>
      <c r="C1" s="38"/>
      <c r="D1" s="38"/>
      <c r="E1" s="38"/>
      <c r="F1" s="38"/>
      <c r="G1" s="43"/>
      <c r="H1" s="43"/>
      <c r="I1" s="43"/>
      <c r="J1" s="43"/>
      <c r="K1" s="43"/>
      <c r="L1" s="43"/>
      <c r="M1" s="43"/>
      <c r="N1" s="43"/>
      <c r="O1" s="43"/>
      <c r="P1" s="43"/>
      <c r="Q1" s="43"/>
    </row>
    <row r="2" spans="1:17" ht="14.25" customHeight="1" x14ac:dyDescent="0.2">
      <c r="A2" s="24"/>
      <c r="B2" s="39" t="s">
        <v>0</v>
      </c>
      <c r="C2" s="33"/>
      <c r="D2" s="25"/>
      <c r="E2" s="25"/>
      <c r="F2" s="25"/>
      <c r="G2" s="44"/>
      <c r="H2" s="44"/>
      <c r="I2" s="44"/>
      <c r="J2" s="44"/>
      <c r="K2" s="44"/>
      <c r="L2" s="44"/>
      <c r="M2" s="44"/>
      <c r="N2" s="44"/>
      <c r="O2" s="44"/>
      <c r="P2" s="44"/>
      <c r="Q2" s="44"/>
    </row>
    <row r="3" spans="1:17" ht="47.25" x14ac:dyDescent="0.2">
      <c r="A3" s="42"/>
      <c r="B3" s="30" t="s">
        <v>1</v>
      </c>
      <c r="C3" s="30" t="s">
        <v>2</v>
      </c>
      <c r="D3" s="1" t="s">
        <v>3</v>
      </c>
      <c r="E3" s="1" t="s">
        <v>4</v>
      </c>
      <c r="F3" s="1" t="s">
        <v>5</v>
      </c>
      <c r="G3" s="1" t="s">
        <v>6</v>
      </c>
      <c r="H3" s="1" t="s">
        <v>7</v>
      </c>
      <c r="I3" s="1" t="s">
        <v>8</v>
      </c>
      <c r="J3" s="1" t="s">
        <v>9</v>
      </c>
      <c r="K3" s="2" t="s">
        <v>10</v>
      </c>
      <c r="L3" s="1" t="s">
        <v>11</v>
      </c>
      <c r="M3" s="2" t="s">
        <v>12</v>
      </c>
      <c r="N3" s="2" t="s">
        <v>13</v>
      </c>
      <c r="O3" s="1" t="s">
        <v>14</v>
      </c>
      <c r="P3" s="1" t="s">
        <v>15</v>
      </c>
      <c r="Q3" s="3" t="s">
        <v>16</v>
      </c>
    </row>
    <row r="4" spans="1:17" ht="15.75" x14ac:dyDescent="0.25">
      <c r="A4" s="40" t="s">
        <v>17</v>
      </c>
      <c r="B4" s="41"/>
      <c r="C4" s="16"/>
      <c r="D4" s="16"/>
      <c r="E4" s="16"/>
      <c r="F4" s="16"/>
      <c r="G4" s="16"/>
      <c r="H4" s="16"/>
      <c r="I4" s="16"/>
      <c r="J4" s="16"/>
      <c r="K4" s="16"/>
      <c r="L4" s="16"/>
      <c r="M4" s="16"/>
      <c r="N4" s="16"/>
      <c r="O4" s="16"/>
      <c r="P4" s="16"/>
      <c r="Q4" s="16"/>
    </row>
    <row r="5" spans="1:17" ht="76.5" customHeight="1" x14ac:dyDescent="0.2">
      <c r="A5" s="4">
        <v>1</v>
      </c>
      <c r="B5" s="5" t="s">
        <v>18</v>
      </c>
      <c r="C5" s="5" t="s">
        <v>19</v>
      </c>
      <c r="D5" s="27">
        <v>1621000750</v>
      </c>
      <c r="E5" s="5" t="s">
        <v>20</v>
      </c>
      <c r="F5" s="5" t="s">
        <v>21</v>
      </c>
      <c r="G5" s="6" t="s">
        <v>22</v>
      </c>
      <c r="H5" s="6" t="s">
        <v>23</v>
      </c>
      <c r="I5" s="6">
        <v>100</v>
      </c>
      <c r="J5" s="6" t="s">
        <v>24</v>
      </c>
      <c r="K5" s="7">
        <f>9000/1.17</f>
        <v>7692.3076923076924</v>
      </c>
      <c r="L5" s="6">
        <v>1</v>
      </c>
      <c r="M5" s="8">
        <f>L5*K5</f>
        <v>7692.3076923076924</v>
      </c>
      <c r="N5" s="8">
        <f>M5*1.17</f>
        <v>9000</v>
      </c>
      <c r="O5" s="9" t="s">
        <v>25</v>
      </c>
      <c r="P5" s="9" t="s">
        <v>26</v>
      </c>
      <c r="Q5" s="10" t="e">
        <f>N5*(100-#REF!)/100</f>
        <v>#REF!</v>
      </c>
    </row>
    <row r="6" spans="1:17" ht="44.25" customHeight="1" x14ac:dyDescent="0.2">
      <c r="A6" s="26" t="s">
        <v>27</v>
      </c>
      <c r="B6" s="29"/>
      <c r="C6" s="29"/>
      <c r="D6" s="29"/>
      <c r="E6" s="29"/>
      <c r="F6" s="29"/>
      <c r="G6" s="29"/>
      <c r="H6" s="29"/>
      <c r="I6" s="29"/>
      <c r="J6" s="29"/>
      <c r="K6" s="29"/>
      <c r="L6" s="29"/>
      <c r="M6" s="29"/>
      <c r="N6" s="29"/>
      <c r="O6" s="29"/>
      <c r="P6" s="29"/>
      <c r="Q6" s="29"/>
    </row>
    <row r="7" spans="1:17" ht="15.75" x14ac:dyDescent="0.2">
      <c r="A7" s="15" t="s">
        <v>28</v>
      </c>
      <c r="B7" s="16"/>
      <c r="C7" s="16"/>
      <c r="D7" s="16"/>
      <c r="E7" s="16"/>
      <c r="F7" s="16"/>
      <c r="G7" s="16"/>
      <c r="H7" s="16"/>
      <c r="I7" s="16"/>
      <c r="J7" s="16"/>
      <c r="K7" s="16"/>
      <c r="L7" s="16"/>
      <c r="M7" s="16"/>
      <c r="N7" s="16"/>
      <c r="O7" s="16"/>
      <c r="P7" s="16"/>
      <c r="Q7" s="16"/>
    </row>
    <row r="8" spans="1:17" ht="51.75" customHeight="1" x14ac:dyDescent="0.2">
      <c r="A8" s="4">
        <v>2</v>
      </c>
      <c r="B8" s="5" t="s">
        <v>29</v>
      </c>
      <c r="C8" s="5" t="s">
        <v>30</v>
      </c>
      <c r="D8" s="5">
        <v>1815020740</v>
      </c>
      <c r="E8" s="5" t="s">
        <v>31</v>
      </c>
      <c r="F8" s="5" t="s">
        <v>32</v>
      </c>
      <c r="G8" s="6" t="s">
        <v>33</v>
      </c>
      <c r="H8" s="6" t="s">
        <v>34</v>
      </c>
      <c r="I8" s="6">
        <v>100</v>
      </c>
      <c r="J8" s="6" t="s">
        <v>35</v>
      </c>
      <c r="K8" s="7">
        <v>250</v>
      </c>
      <c r="L8" s="6">
        <v>160</v>
      </c>
      <c r="M8" s="8">
        <f>L8*K8</f>
        <v>40000</v>
      </c>
      <c r="N8" s="8">
        <f>M8*1.17</f>
        <v>46800</v>
      </c>
      <c r="O8" s="9" t="s">
        <v>25</v>
      </c>
      <c r="P8" s="9" t="s">
        <v>26</v>
      </c>
      <c r="Q8" s="10" t="e">
        <f>N8*(100-#REF!)/100</f>
        <v>#REF!</v>
      </c>
    </row>
    <row r="9" spans="1:17" ht="43.5" customHeight="1" x14ac:dyDescent="0.2">
      <c r="A9" s="26" t="s">
        <v>36</v>
      </c>
      <c r="B9" s="29"/>
      <c r="C9" s="29"/>
      <c r="D9" s="29"/>
      <c r="E9" s="29"/>
      <c r="F9" s="29"/>
      <c r="G9" s="29"/>
      <c r="H9" s="29"/>
      <c r="I9" s="29"/>
      <c r="J9" s="29"/>
      <c r="K9" s="29"/>
      <c r="L9" s="29"/>
      <c r="M9" s="29"/>
      <c r="N9" s="29"/>
      <c r="O9" s="29"/>
      <c r="P9" s="29"/>
      <c r="Q9" s="29"/>
    </row>
    <row r="10" spans="1:17" ht="15.75" x14ac:dyDescent="0.2">
      <c r="A10" s="15" t="s">
        <v>37</v>
      </c>
      <c r="B10" s="16"/>
      <c r="C10" s="16"/>
      <c r="D10" s="16"/>
      <c r="E10" s="16"/>
      <c r="F10" s="16"/>
      <c r="G10" s="16"/>
      <c r="H10" s="16"/>
      <c r="I10" s="16"/>
      <c r="J10" s="16"/>
      <c r="K10" s="16"/>
      <c r="L10" s="16"/>
      <c r="M10" s="16"/>
      <c r="N10" s="16"/>
      <c r="O10" s="16"/>
      <c r="P10" s="16"/>
      <c r="Q10" s="16"/>
    </row>
    <row r="11" spans="1:17" ht="55.5" customHeight="1" x14ac:dyDescent="0.2">
      <c r="A11" s="4">
        <v>3</v>
      </c>
      <c r="B11" s="5" t="s">
        <v>38</v>
      </c>
      <c r="C11" s="5" t="s">
        <v>30</v>
      </c>
      <c r="D11" s="5">
        <v>1815020740</v>
      </c>
      <c r="E11" s="5" t="s">
        <v>31</v>
      </c>
      <c r="F11" s="5" t="s">
        <v>32</v>
      </c>
      <c r="G11" s="12" t="s">
        <v>39</v>
      </c>
      <c r="H11" s="12" t="s">
        <v>34</v>
      </c>
      <c r="I11" s="12">
        <v>100</v>
      </c>
      <c r="J11" s="12" t="s">
        <v>40</v>
      </c>
      <c r="K11" s="14">
        <v>116333.33</v>
      </c>
      <c r="L11" s="14">
        <v>1</v>
      </c>
      <c r="M11" s="14">
        <f>L11*K11</f>
        <v>116333.33</v>
      </c>
      <c r="N11" s="14">
        <f>M11*1.17</f>
        <v>136109.99609999999</v>
      </c>
      <c r="O11" s="9" t="s">
        <v>41</v>
      </c>
      <c r="P11" s="9" t="s">
        <v>42</v>
      </c>
      <c r="Q11" s="10">
        <f>N11</f>
        <v>136109.99609999999</v>
      </c>
    </row>
    <row r="12" spans="1:17" ht="51.75" customHeight="1" x14ac:dyDescent="0.2">
      <c r="A12" s="26" t="s">
        <v>43</v>
      </c>
      <c r="B12" s="29"/>
      <c r="C12" s="29"/>
      <c r="D12" s="29"/>
      <c r="E12" s="29"/>
      <c r="F12" s="29"/>
      <c r="G12" s="29"/>
      <c r="H12" s="29"/>
      <c r="I12" s="29"/>
      <c r="J12" s="29"/>
      <c r="K12" s="29"/>
      <c r="L12" s="29"/>
      <c r="M12" s="29"/>
      <c r="N12" s="29"/>
      <c r="O12" s="29"/>
      <c r="P12" s="29"/>
      <c r="Q12" s="29"/>
    </row>
    <row r="13" spans="1:17" ht="15.75" x14ac:dyDescent="0.2">
      <c r="A13" s="15" t="s">
        <v>44</v>
      </c>
      <c r="B13" s="16"/>
      <c r="C13" s="16"/>
      <c r="D13" s="16"/>
      <c r="E13" s="16"/>
      <c r="F13" s="16"/>
      <c r="G13" s="16"/>
      <c r="H13" s="16"/>
      <c r="I13" s="16"/>
      <c r="J13" s="16"/>
      <c r="K13" s="16"/>
      <c r="L13" s="16"/>
      <c r="M13" s="16"/>
      <c r="N13" s="16"/>
      <c r="O13" s="16"/>
      <c r="P13" s="16"/>
      <c r="Q13" s="16"/>
    </row>
    <row r="14" spans="1:17" ht="53.25" customHeight="1" x14ac:dyDescent="0.2">
      <c r="A14" s="4">
        <v>4</v>
      </c>
      <c r="B14" s="5" t="s">
        <v>45</v>
      </c>
      <c r="C14" s="5" t="s">
        <v>30</v>
      </c>
      <c r="D14" s="5">
        <v>1815020740</v>
      </c>
      <c r="E14" s="5" t="s">
        <v>31</v>
      </c>
      <c r="F14" s="5" t="s">
        <v>32</v>
      </c>
      <c r="G14" s="12" t="s">
        <v>46</v>
      </c>
      <c r="H14" s="12" t="s">
        <v>34</v>
      </c>
      <c r="I14" s="12">
        <v>100</v>
      </c>
      <c r="J14" s="12" t="s">
        <v>35</v>
      </c>
      <c r="K14" s="13">
        <v>128.21</v>
      </c>
      <c r="L14" s="12">
        <v>86</v>
      </c>
      <c r="M14" s="14">
        <f>L14*K14</f>
        <v>11026.060000000001</v>
      </c>
      <c r="N14" s="14">
        <f>M14*1.17</f>
        <v>12900.4902</v>
      </c>
      <c r="O14" s="9" t="s">
        <v>41</v>
      </c>
      <c r="P14" s="9" t="s">
        <v>42</v>
      </c>
      <c r="Q14" s="10" t="e">
        <f>N14*(100-#REF!)/100</f>
        <v>#REF!</v>
      </c>
    </row>
    <row r="15" spans="1:17" ht="33.75" customHeight="1" x14ac:dyDescent="0.2">
      <c r="A15" s="26" t="s">
        <v>47</v>
      </c>
      <c r="B15" s="29"/>
      <c r="C15" s="29"/>
      <c r="D15" s="29"/>
      <c r="E15" s="29"/>
      <c r="F15" s="29"/>
      <c r="G15" s="29"/>
      <c r="H15" s="29"/>
      <c r="I15" s="29"/>
      <c r="J15" s="29"/>
      <c r="K15" s="29"/>
      <c r="L15" s="29"/>
      <c r="M15" s="29"/>
      <c r="N15" s="29"/>
      <c r="O15" s="29"/>
      <c r="P15" s="29"/>
      <c r="Q15" s="29"/>
    </row>
    <row r="16" spans="1:17" ht="15.75" x14ac:dyDescent="0.2">
      <c r="A16" s="36" t="s">
        <v>48</v>
      </c>
      <c r="B16" s="16"/>
      <c r="C16" s="16"/>
      <c r="D16" s="16"/>
      <c r="E16" s="16"/>
      <c r="F16" s="16"/>
      <c r="G16" s="16"/>
      <c r="H16" s="16"/>
      <c r="I16" s="16"/>
      <c r="J16" s="16"/>
      <c r="K16" s="16"/>
      <c r="L16" s="16"/>
      <c r="M16" s="16"/>
      <c r="N16" s="16"/>
      <c r="O16" s="16"/>
      <c r="P16" s="16"/>
      <c r="Q16" s="16"/>
    </row>
    <row r="17" spans="1:17" ht="46.5" customHeight="1" x14ac:dyDescent="0.2">
      <c r="A17" s="4">
        <v>5</v>
      </c>
      <c r="B17" s="5" t="s">
        <v>45</v>
      </c>
      <c r="C17" s="5" t="s">
        <v>30</v>
      </c>
      <c r="D17" s="5">
        <v>1815020740</v>
      </c>
      <c r="E17" s="5" t="s">
        <v>31</v>
      </c>
      <c r="F17" s="5" t="s">
        <v>32</v>
      </c>
      <c r="G17" s="12" t="s">
        <v>49</v>
      </c>
      <c r="H17" s="12" t="s">
        <v>34</v>
      </c>
      <c r="I17" s="12">
        <v>100</v>
      </c>
      <c r="J17" s="12" t="s">
        <v>35</v>
      </c>
      <c r="K17" s="13">
        <v>256.5</v>
      </c>
      <c r="L17" s="12">
        <v>225</v>
      </c>
      <c r="M17" s="14">
        <f>L17*K17</f>
        <v>57712.5</v>
      </c>
      <c r="N17" s="14">
        <f>M17*1.17</f>
        <v>67523.625</v>
      </c>
      <c r="O17" s="9" t="s">
        <v>41</v>
      </c>
      <c r="P17" s="9" t="s">
        <v>42</v>
      </c>
      <c r="Q17" s="10" t="e">
        <f>N17*(100-#REF!)/100</f>
        <v>#REF!</v>
      </c>
    </row>
    <row r="18" spans="1:17" ht="15.75" customHeight="1" x14ac:dyDescent="0.2">
      <c r="A18" s="28" t="s">
        <v>50</v>
      </c>
      <c r="B18" s="29"/>
      <c r="C18" s="29"/>
      <c r="D18" s="29"/>
      <c r="E18" s="29"/>
      <c r="F18" s="29"/>
      <c r="G18" s="29"/>
      <c r="H18" s="29"/>
      <c r="I18" s="29"/>
      <c r="J18" s="29"/>
      <c r="K18" s="29"/>
      <c r="L18" s="29"/>
      <c r="M18" s="29"/>
      <c r="N18" s="29"/>
      <c r="O18" s="29"/>
      <c r="P18" s="29"/>
      <c r="Q18" s="29"/>
    </row>
    <row r="19" spans="1:17" ht="15.75" x14ac:dyDescent="0.2">
      <c r="A19" s="34" t="s">
        <v>51</v>
      </c>
      <c r="B19" s="16"/>
      <c r="C19" s="16"/>
      <c r="D19" s="16"/>
      <c r="E19" s="16"/>
      <c r="F19" s="16"/>
      <c r="G19" s="16"/>
      <c r="H19" s="16"/>
      <c r="I19" s="16"/>
      <c r="J19" s="16"/>
      <c r="K19" s="16"/>
      <c r="L19" s="16"/>
      <c r="M19" s="16"/>
      <c r="N19" s="16"/>
      <c r="O19" s="16"/>
      <c r="P19" s="16"/>
      <c r="Q19" s="16"/>
    </row>
    <row r="20" spans="1:17" ht="51" customHeight="1" x14ac:dyDescent="0.2">
      <c r="A20" s="4">
        <v>6</v>
      </c>
      <c r="B20" s="5" t="s">
        <v>52</v>
      </c>
      <c r="C20" s="5" t="s">
        <v>30</v>
      </c>
      <c r="D20" s="5">
        <v>1815020740</v>
      </c>
      <c r="E20" s="5" t="s">
        <v>31</v>
      </c>
      <c r="F20" s="5" t="s">
        <v>32</v>
      </c>
      <c r="G20" s="12" t="s">
        <v>49</v>
      </c>
      <c r="H20" s="12" t="s">
        <v>53</v>
      </c>
      <c r="I20" s="12">
        <v>100</v>
      </c>
      <c r="J20" s="12" t="s">
        <v>35</v>
      </c>
      <c r="K20" s="13">
        <v>342</v>
      </c>
      <c r="L20" s="12">
        <v>33</v>
      </c>
      <c r="M20" s="14">
        <f>L20*K20</f>
        <v>11286</v>
      </c>
      <c r="N20" s="14">
        <f>M20*1.17</f>
        <v>13204.619999999999</v>
      </c>
      <c r="O20" s="9" t="s">
        <v>41</v>
      </c>
      <c r="P20" s="9" t="s">
        <v>42</v>
      </c>
      <c r="Q20" s="10" t="e">
        <f>N20*(100-#REF!)/100</f>
        <v>#REF!</v>
      </c>
    </row>
    <row r="21" spans="1:17" ht="46.5" customHeight="1" x14ac:dyDescent="0.2">
      <c r="A21" s="26" t="s">
        <v>54</v>
      </c>
      <c r="B21" s="29"/>
      <c r="C21" s="29"/>
      <c r="D21" s="29"/>
      <c r="E21" s="29"/>
      <c r="F21" s="29"/>
      <c r="G21" s="29"/>
      <c r="H21" s="29"/>
      <c r="I21" s="29"/>
      <c r="J21" s="29"/>
      <c r="K21" s="29"/>
      <c r="L21" s="29"/>
      <c r="M21" s="29"/>
      <c r="N21" s="29"/>
      <c r="O21" s="29"/>
      <c r="P21" s="29"/>
      <c r="Q21" s="29"/>
    </row>
    <row r="22" spans="1:17" ht="15.75" x14ac:dyDescent="0.2">
      <c r="A22" s="34" t="s">
        <v>55</v>
      </c>
      <c r="B22" s="16"/>
      <c r="C22" s="16"/>
      <c r="D22" s="16"/>
      <c r="E22" s="16"/>
      <c r="F22" s="16"/>
      <c r="G22" s="16"/>
      <c r="H22" s="16"/>
      <c r="I22" s="16"/>
      <c r="J22" s="16"/>
      <c r="K22" s="16"/>
      <c r="L22" s="16"/>
      <c r="M22" s="16"/>
      <c r="N22" s="16"/>
      <c r="O22" s="16"/>
      <c r="P22" s="16"/>
      <c r="Q22" s="16"/>
    </row>
    <row r="23" spans="1:17" ht="33.75" customHeight="1" x14ac:dyDescent="0.2">
      <c r="A23" s="4">
        <v>7</v>
      </c>
      <c r="B23" s="5" t="s">
        <v>56</v>
      </c>
      <c r="C23" s="5" t="s">
        <v>57</v>
      </c>
      <c r="D23" s="5">
        <v>2310062950</v>
      </c>
      <c r="E23" s="5" t="s">
        <v>58</v>
      </c>
      <c r="F23" s="5" t="s">
        <v>59</v>
      </c>
      <c r="G23" s="6" t="s">
        <v>60</v>
      </c>
      <c r="H23" s="6" t="s">
        <v>23</v>
      </c>
      <c r="I23" s="6">
        <v>100</v>
      </c>
      <c r="J23" s="6" t="s">
        <v>35</v>
      </c>
      <c r="K23" s="7">
        <v>220</v>
      </c>
      <c r="L23" s="6">
        <v>30</v>
      </c>
      <c r="M23" s="8">
        <f>L23*K23</f>
        <v>6600</v>
      </c>
      <c r="N23" s="8">
        <f>M23*1.17</f>
        <v>7721.9999999999991</v>
      </c>
      <c r="O23" s="9" t="s">
        <v>61</v>
      </c>
      <c r="P23" s="9" t="s">
        <v>62</v>
      </c>
      <c r="Q23" s="10" t="e">
        <f>N23*(100-#REF!)/100</f>
        <v>#REF!</v>
      </c>
    </row>
    <row r="24" spans="1:17" ht="26.25" customHeight="1" x14ac:dyDescent="0.2">
      <c r="A24" s="17"/>
      <c r="B24" s="18"/>
      <c r="C24" s="18"/>
      <c r="D24" s="18"/>
      <c r="E24" s="18"/>
      <c r="F24" s="5"/>
      <c r="G24" s="11" t="s">
        <v>63</v>
      </c>
      <c r="H24" s="12" t="s">
        <v>23</v>
      </c>
      <c r="I24" s="12">
        <v>98</v>
      </c>
      <c r="J24" s="12" t="s">
        <v>35</v>
      </c>
      <c r="K24" s="13">
        <v>225</v>
      </c>
      <c r="L24" s="12">
        <v>30</v>
      </c>
      <c r="M24" s="14">
        <f t="shared" ref="M24:M25" si="0">L24*K24</f>
        <v>6750</v>
      </c>
      <c r="N24" s="14">
        <f t="shared" ref="N24:N25" si="1">M24*1.17</f>
        <v>7897.4999999999991</v>
      </c>
      <c r="O24" s="9"/>
      <c r="P24" s="9"/>
      <c r="Q24" s="10"/>
    </row>
    <row r="25" spans="1:17" ht="24" customHeight="1" x14ac:dyDescent="0.2">
      <c r="A25" s="19"/>
      <c r="B25" s="20"/>
      <c r="C25" s="20"/>
      <c r="D25" s="20"/>
      <c r="E25" s="20"/>
      <c r="F25" s="20"/>
      <c r="G25" s="12" t="s">
        <v>64</v>
      </c>
      <c r="H25" s="12" t="s">
        <v>23</v>
      </c>
      <c r="I25" s="12">
        <v>81</v>
      </c>
      <c r="J25" s="12" t="s">
        <v>35</v>
      </c>
      <c r="K25" s="13">
        <v>300</v>
      </c>
      <c r="L25" s="12">
        <v>30</v>
      </c>
      <c r="M25" s="14">
        <f t="shared" si="0"/>
        <v>9000</v>
      </c>
      <c r="N25" s="14">
        <f t="shared" si="1"/>
        <v>10530</v>
      </c>
      <c r="O25" s="21"/>
      <c r="P25" s="21"/>
      <c r="Q25" s="22"/>
    </row>
    <row r="26" spans="1:17" ht="42" customHeight="1" x14ac:dyDescent="0.2">
      <c r="A26" s="26" t="s">
        <v>65</v>
      </c>
      <c r="B26" s="29"/>
      <c r="C26" s="29"/>
      <c r="D26" s="29"/>
      <c r="E26" s="29"/>
      <c r="F26" s="29"/>
      <c r="G26" s="29"/>
      <c r="H26" s="29"/>
      <c r="I26" s="29"/>
      <c r="J26" s="29"/>
      <c r="K26" s="29"/>
      <c r="L26" s="29"/>
      <c r="M26" s="29"/>
      <c r="N26" s="29"/>
      <c r="O26" s="29"/>
      <c r="P26" s="29"/>
      <c r="Q26" s="29"/>
    </row>
    <row r="29" spans="1:17" ht="18" x14ac:dyDescent="0.2">
      <c r="B29" s="31" t="s">
        <v>66</v>
      </c>
      <c r="C29" s="31"/>
      <c r="D29" s="31"/>
      <c r="E29" s="31"/>
      <c r="F29" s="31"/>
      <c r="G29" s="31"/>
      <c r="H29" s="31"/>
      <c r="I29" s="31"/>
      <c r="J29" s="31"/>
      <c r="K29" s="31"/>
      <c r="L29" s="31"/>
      <c r="M29"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Zohar</cp:lastModifiedBy>
  <dcterms:created xsi:type="dcterms:W3CDTF">2024-12-12T09:33:21Z</dcterms:created>
  <dcterms:modified xsi:type="dcterms:W3CDTF">2024-12-30T04:06:35Z</dcterms:modified>
</cp:coreProperties>
</file>