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liront\AppData\Local\Microsoft\Windows\INetCache\Content.Outlook\4N6RUVK6\"/>
    </mc:Choice>
  </mc:AlternateContent>
  <xr:revisionPtr revIDLastSave="0" documentId="8_{351E8F7B-411C-4F6B-9384-9F26706EF670}" xr6:coauthVersionLast="47" xr6:coauthVersionMax="47" xr10:uidLastSave="{00000000-0000-0000-0000-000000000000}"/>
  <bookViews>
    <workbookView xWindow="-120" yWindow="-120" windowWidth="29040" windowHeight="15840" xr2:uid="{A13DB198-67A3-4A3E-B9F9-1FA196AC9B37}"/>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0" i="1" l="1"/>
  <c r="N40" i="1" s="1"/>
  <c r="M39" i="1"/>
  <c r="N39" i="1" s="1"/>
  <c r="M38" i="1"/>
  <c r="N38" i="1" s="1"/>
  <c r="M35" i="1"/>
  <c r="N35" i="1" s="1"/>
  <c r="M34" i="1"/>
  <c r="N34" i="1" s="1"/>
  <c r="M33" i="1"/>
  <c r="N33" i="1" s="1"/>
  <c r="M32" i="1"/>
  <c r="N32" i="1" s="1"/>
  <c r="M29" i="1"/>
  <c r="N29" i="1" s="1"/>
  <c r="M28" i="1"/>
  <c r="N28" i="1" s="1"/>
  <c r="M27" i="1"/>
  <c r="N27" i="1" s="1"/>
  <c r="M26" i="1"/>
  <c r="N26" i="1" s="1"/>
  <c r="N23" i="1"/>
  <c r="M23" i="1"/>
  <c r="M20" i="1"/>
  <c r="N20" i="1" s="1"/>
  <c r="M19" i="1"/>
  <c r="N19" i="1" s="1"/>
  <c r="M18" i="1"/>
  <c r="N18" i="1" s="1"/>
  <c r="M17" i="1"/>
  <c r="N17" i="1" s="1"/>
  <c r="M14" i="1"/>
  <c r="N14" i="1" s="1"/>
  <c r="M13" i="1"/>
  <c r="N13" i="1" s="1"/>
  <c r="M12" i="1"/>
  <c r="N12" i="1" s="1"/>
  <c r="M11" i="1"/>
  <c r="N11" i="1" s="1"/>
  <c r="M10" i="1"/>
  <c r="N10" i="1" s="1"/>
  <c r="N9" i="1"/>
  <c r="M9" i="1"/>
  <c r="M8" i="1"/>
  <c r="N8" i="1" s="1"/>
  <c r="M5" i="1"/>
  <c r="N5" i="1" s="1"/>
</calcChain>
</file>

<file path=xl/sharedStrings.xml><?xml version="1.0" encoding="utf-8"?>
<sst xmlns="http://schemas.openxmlformats.org/spreadsheetml/2006/main" count="137" uniqueCount="60">
  <si>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</si>
  <si>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</si>
  <si>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</si>
  <si>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</si>
  <si>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</si>
  <si>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</si>
  <si>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</si>
  <si>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</si>
  <si>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</si>
  <si>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</si>
  <si>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</si>
  <si>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</si>
  <si>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</si>
  <si>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סכום לפרויקט</t>
  </si>
  <si>
    <t>כן</t>
  </si>
  <si>
    <t>הרינו מאשרים כי כל הנושאים מועלים מאושרים כפטורים ממכרז לפי תקנה 3(8) לתקנות העיריות (מכרזים) תשמ"ח-1987 וכי הועדה סבורה כי אין להם עדיפות למכרז פומבי</t>
  </si>
  <si>
    <t>פרוטוקול  ועדת התקשרויות הנדסה  מס' 2024-22.1   תאריך:26/8/24</t>
  </si>
  <si>
    <t>משתתפים: יובל בודניצקי - מנכ"ל העירייה,צבי אפרת, ס.גזבר העירייה, עו"ד ענת סמסונוב - לשכה משפטית, עליזה זיידלר גרנות- מהנדסת העיר,  רחלי רם - רכזת הוועדה, מנהלים רלוונטים</t>
  </si>
  <si>
    <t>החלטה מס'- 2024-22.1-01</t>
  </si>
  <si>
    <t>הגדלה - פארק תעסוקה המוביל</t>
  </si>
  <si>
    <t>אדריכלית העיר - מיכל שרייבר</t>
  </si>
  <si>
    <t>פארק התעסוקה המוביל</t>
  </si>
  <si>
    <t>אדריכל נוף</t>
  </si>
  <si>
    <t>הנדסה</t>
  </si>
  <si>
    <t>חוה ברקן</t>
  </si>
  <si>
    <t>הגדלה מס'3 לחוזה הסבה מהחכ"ל מס': 26/20  מצורפת בקשת המתכננת להגדלה ועדכון חוזה ההתקשרות לאור הזמן הארוך של הטיפול בחוזה וחזרתיות על שלבים לאורך השלוש שנים האחרונות מבוקש להדגיש
 כי אנו מרוצים מאד מהשרות שקבלנו במסגרת תכנית זאת ועמידה בלחצים וחזרות על עבודה שנעשו על מנת לעמוד על לוחות זמנים מול המחוז . כל העיכובים בתכנית נובעים בעיקרם מנסיבות אחרות ובעיקרן נסיבות עירוניות.</t>
  </si>
  <si>
    <t>החלטה מס'- 2024-22.1-02</t>
  </si>
  <si>
    <t>פרויקט הקמת מבנה משולב 
רחוב סוקולוב</t>
  </si>
  <si>
    <t>מיכאל זלדין-סגן מה"ע 
ומנהל אגף מבני ציבור</t>
  </si>
  <si>
    <t>ניהול פרויקטים</t>
  </si>
  <si>
    <t>ב.ס מהנדסים 2001</t>
  </si>
  <si>
    <t>אחוז מהיקף הפרויקט</t>
  </si>
  <si>
    <t>לודן תשתיות ובינוי בע"מ</t>
  </si>
  <si>
    <t>פרויקט הקמת מבנה ציבור משולב (קהילה, מת"י, שפ"ח, משרדים) במתחם פינוי בינוי רחוב סוקולוב 
שכר מנהל הפרויקט יגזר מערך היקף עבודה הנדסית - השכר שלהלן הינו הערכה בלבד ואינו סופי להתחשבנות  -הזמנות  מעת לעת</t>
  </si>
  <si>
    <t>החלטה מס'- 2024-22.1-03</t>
  </si>
  <si>
    <t xml:space="preserve">פרויקט הרחבה ושדרוג מועדון קשישים יוספטל  </t>
  </si>
  <si>
    <t>פרויקט הרחבה ושדרוג מועדון קשישים יוספטל
שכר מנהל הפרויקט יגזר מערך היקף עבודה הנדסית - השכר שלהלן הינו הערכה בלבד ואינו סופי להתחשבנות - הזמנות מעת לעת</t>
  </si>
  <si>
    <t>החלטה מס'- 2024-22.1-04</t>
  </si>
  <si>
    <t>הגדלה - תכנון תאורה שכונת הפארק</t>
  </si>
  <si>
    <t>שמעון גיטליץ - מנהל אגף תשתיות</t>
  </si>
  <si>
    <t>פיתוח שכונת הפארק</t>
  </si>
  <si>
    <t>יעוץ חשמל</t>
  </si>
  <si>
    <t>ג.ב מהנדסים ויועצים</t>
  </si>
  <si>
    <t>הגדלה מס' 1 לחוזה 643/22.  הגדלת התקשרות לתכנון 3 רחובות ללא מוצא שלא נכללו בהצעה מקורית</t>
  </si>
  <si>
    <t>החלטה מס'- 2024-22.1-05</t>
  </si>
  <si>
    <t>יער אוסישקין - יועץ חשמל ותאורה</t>
  </si>
  <si>
    <t>תב"ר</t>
  </si>
  <si>
    <t>שרעבי עמוס</t>
  </si>
  <si>
    <t xml:space="preserve">  פרוייקט פיתוח יער אוסישקין יועץ חשמל .הזמנות  מעת לעת.  מדובר בפרויקט של פיתוח שצ"פ לאורך כביש 531 מאחורי רחוב ארלוזורוב.
בשטח נקרא חורשת אוסישקין.
חלקו של השטח היה בתחום הוד השרון ועבר לכ"ס במסגרת החלפת שטחים עם הוד השרון.
מדובר על פיתוח סביבתי לכל השטח כ – 20 דונם.
 </t>
  </si>
  <si>
    <t>החלטה מס'- 2024-22.1-06</t>
  </si>
  <si>
    <t>יער אוסישקין - יועץ נגישות</t>
  </si>
  <si>
    <t>יעוץ נגישות</t>
  </si>
  <si>
    <t>ברגמן</t>
  </si>
  <si>
    <t xml:space="preserve">  פרוייקט פיתוח יער אוסישקין יועץ נגישות  .הזמנות מעת לעת.  מדובר בפרויקט של פיתוח שצ"פ לאורך כביש 531 מאחורי רחוב ארלוזורוב.
בשטח נקרא חורשת אוסישקין.
חלקו של השטח היה בתחום הוד השרון ועבר לכ"ס במסגרת החלפת שטחים עם הוד השרון.
מדובר על פיתוח סביבתי לכל השטח כ – 20 דונם.
 </t>
  </si>
  <si>
    <t>החלטה מס'- 2024-22.1-07</t>
  </si>
  <si>
    <t>יער אוסישקין - יועץ קרקע</t>
  </si>
  <si>
    <t>יעוץ קרקע</t>
  </si>
  <si>
    <t>ב.מ.פ</t>
  </si>
  <si>
    <t xml:space="preserve">  פרוייקט פיתוח יער אוסישקין יועץקרקע   הזמנות  מעת לעת.  , דורון אשל לא הגיש הצעה  .מדובר בפרויקט של פיתוח שצ"פ לאורך כביש 531 מאחורי רחוב ארלוזורוב.
בשטח נקרא חורשת אוסישקין.
חלקו של השטח היה בתחום הוד השרון ועבר לכ"ס במסגרת החלפת שטחים עם הוד השרון.
מדובר על פיתוח סביבתי לכל השטח כ – 20 דונם.
 </t>
  </si>
  <si>
    <t>יועץ/ת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</si>
</sst>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0.0%"/>
  </numFmts>
  <fonts count="10"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font>
    <font>
      <sz val="14"/>
      <color theme="1"/>
      <name val="Arial"/>
      <family val="2"/>
      <scheme val="minor"/>
    </font>
    <font>
      <b/>
      <sz val="14"/>
      <color theme="1"/>
      <name val="Arial"/>
      <family val="2"/>
      <scheme val="minor"/>
    </font>
    <font>
      <sz val="12"/>
      <name val="Ploni ML v2 AAA"/>
      <family val="3"/>
    </font>
  </fonts>
  <fills count="5">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60">
    <xf numFmtId="0" fontId="0" fillId="0" borderId="0" xfId="0"/>
    <xf numFmtId="49" fontId="5" fillId="3" borderId="5" xfId="0" applyNumberFormat="1" applyFont="1" applyFill="1" applyBorder="1" applyAlignment="1">
      <alignment horizontal="center" vertical="center" readingOrder="2"/>
    </xf>
    <xf numFmtId="0" fontId="6" fillId="3" borderId="1" xfId="0" applyFont="1" applyFill="1" applyBorder="1" applyAlignment="1">
      <alignment horizontal="center" vertical="center" wrapText="1" readingOrder="2"/>
    </xf>
    <xf numFmtId="0" fontId="6" fillId="4" borderId="6" xfId="0" applyFont="1" applyFill="1" applyBorder="1" applyAlignment="1">
      <alignment horizontal="center" vertical="center" wrapText="1" readingOrder="2"/>
    </xf>
    <xf numFmtId="4" fontId="6" fillId="4" borderId="6" xfId="0" applyNumberFormat="1" applyFont="1" applyFill="1" applyBorder="1" applyAlignment="1">
      <alignment horizontal="center" vertical="center" wrapText="1" readingOrder="2"/>
    </xf>
    <xf numFmtId="0" fontId="8" fillId="0" borderId="0" xfId="0" applyFont="1"/>
    <xf numFmtId="49" fontId="5" fillId="3" borderId="4" xfId="0" applyNumberFormat="1" applyFont="1" applyFill="1" applyBorder="1" applyAlignment="1">
      <alignment vertical="center" readingOrder="2"/>
    </xf>
    <xf numFmtId="49" fontId="5" fillId="3" borderId="5" xfId="0" applyNumberFormat="1" applyFont="1" applyFill="1" applyBorder="1" applyAlignment="1">
      <alignment vertical="center" readingOrder="2"/>
    </xf>
    <xf numFmtId="0" fontId="5" fillId="0" borderId="6" xfId="0" applyFont="1" applyBorder="1" applyAlignment="1">
      <alignment horizontal="center" vertical="center" wrapText="1" readingOrder="2"/>
    </xf>
    <xf numFmtId="4" fontId="5" fillId="0" borderId="6" xfId="0" applyNumberFormat="1" applyFont="1" applyBorder="1" applyAlignment="1">
      <alignment horizontal="center" vertical="center" wrapText="1" readingOrder="2"/>
    </xf>
    <xf numFmtId="4" fontId="5" fillId="0" borderId="6" xfId="0" applyNumberFormat="1" applyFont="1" applyBorder="1" applyAlignment="1">
      <alignment vertical="center" wrapText="1" readingOrder="2"/>
    </xf>
    <xf numFmtId="4" fontId="5" fillId="0" borderId="6" xfId="0" applyNumberFormat="1" applyFont="1" applyBorder="1" applyAlignment="1">
      <alignment horizontal="right" vertical="center" wrapText="1" readingOrder="2"/>
    </xf>
    <xf numFmtId="0" fontId="5" fillId="0" borderId="1" xfId="0" applyFont="1" applyBorder="1" applyAlignment="1">
      <alignment horizontal="center" vertical="center" readingOrder="2"/>
    </xf>
    <xf numFmtId="0" fontId="9" fillId="4" borderId="6" xfId="0" applyFont="1" applyFill="1" applyBorder="1" applyAlignment="1">
      <alignment horizontal="center" vertical="center" wrapText="1" readingOrder="2"/>
    </xf>
    <xf numFmtId="164" fontId="6" fillId="4" borderId="6" xfId="0" applyNumberFormat="1" applyFont="1" applyFill="1" applyBorder="1" applyAlignment="1">
      <alignment horizontal="center" vertical="center" wrapText="1" readingOrder="2"/>
    </xf>
    <xf numFmtId="0" fontId="9" fillId="3" borderId="6" xfId="0" applyFont="1" applyFill="1" applyBorder="1" applyAlignment="1">
      <alignment horizontal="right" vertical="center" wrapText="1" readingOrder="2"/>
    </xf>
    <xf numFmtId="0" fontId="6" fillId="3" borderId="6" xfId="0" applyFont="1" applyFill="1" applyBorder="1" applyAlignment="1">
      <alignment horizontal="center" vertical="center" wrapText="1" readingOrder="2"/>
    </xf>
    <xf numFmtId="10" fontId="6" fillId="3" borderId="6" xfId="1" applyNumberFormat="1" applyFont="1" applyFill="1" applyBorder="1" applyAlignment="1">
      <alignment horizontal="center" vertical="center" wrapText="1" readingOrder="2"/>
    </xf>
    <xf numFmtId="4" fontId="6" fillId="3" borderId="6" xfId="0" applyNumberFormat="1" applyFont="1" applyFill="1" applyBorder="1" applyAlignment="1">
      <alignment horizontal="center" vertical="center" wrapText="1" readingOrder="2"/>
    </xf>
    <xf numFmtId="165" fontId="6" fillId="4" borderId="6" xfId="1" applyNumberFormat="1" applyFont="1" applyFill="1" applyBorder="1" applyAlignment="1">
      <alignment horizontal="center" vertical="center" wrapText="1" readingOrder="2"/>
    </xf>
    <xf numFmtId="165" fontId="6" fillId="3" borderId="6" xfId="1" applyNumberFormat="1" applyFont="1" applyFill="1" applyBorder="1" applyAlignment="1">
      <alignment horizontal="center" vertical="center" wrapText="1" readingOrder="2"/>
    </xf>
    <xf numFmtId="0" fontId="9" fillId="3" borderId="6" xfId="0" applyFont="1" applyFill="1" applyBorder="1" applyAlignment="1">
      <alignment horizontal="center" vertical="center" wrapText="1" readingOrder="2"/>
    </xf>
    <xf numFmtId="164" fontId="6" fillId="3" borderId="6" xfId="0" applyNumberFormat="1" applyFont="1" applyFill="1" applyBorder="1" applyAlignment="1">
      <alignment horizontal="center" vertical="center" wrapText="1" readingOrder="2"/>
    </xf>
    <xf numFmtId="0" fontId="9" fillId="0" borderId="6" xfId="2" applyFont="1" applyFill="1" applyBorder="1" applyAlignment="1">
      <alignment horizontal="center" vertical="center" wrapText="1" readingOrder="2"/>
    </xf>
    <xf numFmtId="0" fontId="6" fillId="0" borderId="6" xfId="0" applyFont="1" applyBorder="1" applyAlignment="1">
      <alignment horizontal="center" vertical="center" wrapText="1" readingOrder="2"/>
    </xf>
    <xf numFmtId="164" fontId="6" fillId="0" borderId="6" xfId="0" applyNumberFormat="1" applyFont="1" applyBorder="1" applyAlignment="1">
      <alignment horizontal="center" vertical="center" wrapText="1" readingOrder="2"/>
    </xf>
    <xf numFmtId="4" fontId="6" fillId="0" borderId="6" xfId="0" applyNumberFormat="1" applyFont="1" applyBorder="1" applyAlignment="1">
      <alignment horizontal="center" vertical="center" wrapText="1" readingOrder="2"/>
    </xf>
    <xf numFmtId="0" fontId="0" fillId="0" borderId="0" xfId="0" applyAlignment="1">
      <alignment horizontal="right" vertical="top"/>
    </xf>
    <xf numFmtId="0" fontId="7" fillId="0" borderId="0" xfId="0" applyFont="1" applyAlignment="1">
      <alignment horizontal="right" vertical="top"/>
    </xf>
    <xf numFmtId="0" fontId="5" fillId="0" borderId="5" xfId="0" applyFont="1" applyBorder="1" applyAlignment="1">
      <alignment vertical="top" wrapText="1" readingOrder="2"/>
    </xf>
    <xf numFmtId="0" fontId="5" fillId="0" borderId="1" xfId="0" applyFont="1" applyBorder="1" applyAlignment="1">
      <alignment vertical="center" readingOrder="2"/>
    </xf>
    <xf numFmtId="0" fontId="5" fillId="0" borderId="2" xfId="0" applyFont="1" applyBorder="1" applyAlignment="1">
      <alignment vertical="center" readingOrder="2"/>
    </xf>
    <xf numFmtId="0" fontId="6" fillId="3" borderId="1" xfId="0" applyFont="1" applyFill="1" applyBorder="1" applyAlignment="1">
      <alignment vertical="center" wrapText="1" readingOrder="2"/>
    </xf>
    <xf numFmtId="0" fontId="6" fillId="3" borderId="2" xfId="0" applyFont="1" applyFill="1" applyBorder="1" applyAlignment="1">
      <alignment vertical="center" wrapText="1" readingOrder="2"/>
    </xf>
    <xf numFmtId="0" fontId="5" fillId="0" borderId="3" xfId="0" applyFont="1" applyBorder="1" applyAlignment="1">
      <alignment vertical="center" readingOrder="2"/>
    </xf>
    <xf numFmtId="0" fontId="6" fillId="3" borderId="3" xfId="0" applyFont="1" applyFill="1" applyBorder="1" applyAlignment="1">
      <alignment vertical="center" wrapText="1" readingOrder="2"/>
    </xf>
    <xf numFmtId="0" fontId="6" fillId="3" borderId="6" xfId="0" applyFont="1" applyFill="1" applyBorder="1" applyAlignment="1">
      <alignment vertical="center" wrapText="1" readingOrder="2"/>
    </xf>
    <xf numFmtId="10" fontId="6" fillId="3" borderId="6" xfId="1" applyNumberFormat="1" applyFont="1" applyFill="1" applyBorder="1" applyAlignment="1">
      <alignment vertical="center" wrapText="1" readingOrder="2"/>
    </xf>
    <xf numFmtId="4" fontId="6" fillId="3" borderId="6" xfId="0" applyNumberFormat="1" applyFont="1" applyFill="1" applyBorder="1" applyAlignment="1">
      <alignment vertical="center" wrapText="1" readingOrder="2"/>
    </xf>
    <xf numFmtId="0" fontId="0" fillId="0" borderId="3" xfId="0" applyBorder="1" applyAlignment="1">
      <alignment readingOrder="2"/>
    </xf>
    <xf numFmtId="0" fontId="9" fillId="4" borderId="6" xfId="0" applyFont="1" applyFill="1" applyBorder="1" applyAlignment="1">
      <alignment vertical="center" wrapText="1" readingOrder="2"/>
    </xf>
    <xf numFmtId="0" fontId="6" fillId="4" borderId="6" xfId="0" applyFont="1" applyFill="1" applyBorder="1" applyAlignment="1">
      <alignment vertical="center" wrapText="1" readingOrder="2"/>
    </xf>
    <xf numFmtId="10" fontId="6" fillId="4" borderId="6" xfId="1" applyNumberFormat="1" applyFont="1" applyFill="1" applyBorder="1" applyAlignment="1">
      <alignment vertical="center" wrapText="1" readingOrder="2"/>
    </xf>
    <xf numFmtId="4" fontId="6" fillId="4" borderId="6" xfId="0" applyNumberFormat="1" applyFont="1" applyFill="1" applyBorder="1" applyAlignment="1">
      <alignment vertical="center" wrapText="1" readingOrder="2"/>
    </xf>
    <xf numFmtId="0" fontId="5" fillId="0" borderId="4" xfId="0" applyFont="1" applyBorder="1" applyAlignment="1">
      <alignment vertical="top" readingOrder="2"/>
    </xf>
    <xf numFmtId="49" fontId="5" fillId="3" borderId="5" xfId="0" applyNumberFormat="1" applyFont="1" applyFill="1" applyBorder="1" applyAlignment="1">
      <alignment vertical="center" wrapText="1" readingOrder="2"/>
    </xf>
    <xf numFmtId="0" fontId="3" fillId="0" borderId="4" xfId="0" applyFont="1" applyFill="1" applyBorder="1" applyAlignment="1">
      <alignment vertical="center" readingOrder="2"/>
    </xf>
    <xf numFmtId="0" fontId="3" fillId="0" borderId="5" xfId="0" applyFont="1" applyFill="1" applyBorder="1" applyAlignment="1">
      <alignment vertical="center" readingOrder="2"/>
    </xf>
    <xf numFmtId="0" fontId="0" fillId="0" borderId="0" xfId="0" applyFill="1"/>
    <xf numFmtId="0" fontId="4" fillId="0" borderId="4" xfId="0" applyFont="1" applyFill="1" applyBorder="1" applyAlignment="1">
      <alignment vertical="center" readingOrder="2"/>
    </xf>
    <xf numFmtId="0" fontId="4" fillId="0" borderId="5" xfId="0" applyFont="1" applyFill="1" applyBorder="1" applyAlignment="1">
      <alignment vertical="center" wrapText="1" readingOrder="2"/>
    </xf>
    <xf numFmtId="0" fontId="0" fillId="0" borderId="0" xfId="0" applyFill="1" applyAlignment="1">
      <alignment wrapText="1"/>
    </xf>
    <xf numFmtId="0" fontId="3" fillId="0" borderId="0" xfId="0" applyFont="1" applyFill="1" applyBorder="1" applyAlignment="1">
      <alignment vertical="center" readingOrder="2"/>
    </xf>
    <xf numFmtId="0" fontId="4" fillId="0" borderId="0" xfId="0" applyFont="1" applyFill="1" applyBorder="1" applyAlignment="1">
      <alignment vertical="center" wrapText="1" readingOrder="2"/>
    </xf>
    <xf numFmtId="0" fontId="5" fillId="0" borderId="0" xfId="0" applyFont="1" applyBorder="1" applyAlignment="1">
      <alignment vertical="top" wrapText="1" readingOrder="2"/>
    </xf>
    <xf numFmtId="49" fontId="5" fillId="3" borderId="0" xfId="0" applyNumberFormat="1" applyFont="1" applyFill="1" applyBorder="1" applyAlignment="1">
      <alignment vertical="center" readingOrder="2"/>
    </xf>
    <xf numFmtId="0" fontId="9" fillId="3" borderId="3" xfId="0" applyFont="1" applyFill="1" applyBorder="1" applyAlignment="1">
      <alignment horizontal="center" vertical="center" wrapText="1" readingOrder="2"/>
    </xf>
    <xf numFmtId="0" fontId="6" fillId="3" borderId="3" xfId="0" applyFont="1" applyFill="1" applyBorder="1" applyAlignment="1">
      <alignment horizontal="center" vertical="center" wrapText="1" readingOrder="2"/>
    </xf>
    <xf numFmtId="164" fontId="6" fillId="3" borderId="3" xfId="0" applyNumberFormat="1" applyFont="1" applyFill="1" applyBorder="1" applyAlignment="1">
      <alignment horizontal="center" vertical="center" wrapText="1" readingOrder="2"/>
    </xf>
    <xf numFmtId="4" fontId="6" fillId="3" borderId="3" xfId="0" applyNumberFormat="1" applyFont="1" applyFill="1" applyBorder="1" applyAlignment="1">
      <alignment horizontal="center" vertical="center" wrapText="1" readingOrder="2"/>
    </xf>
  </cellXfs>
  <cellStyles count="3">
    <cellStyle name="Normal" xfId="0" builtinId="0"/>
    <cellStyle name="Percent" xfId="1" builtinId="5"/>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B8536-44E6-4F33-8273-17622AB69CB0}">
  <dimension ref="A1:N42"/>
  <sheetViews>
    <sheetView rightToLeft="1" tabSelected="1" workbookViewId="0">
      <selection activeCell="E12" sqref="E12"/>
    </sheetView>
  </sheetViews>
  <sheetFormatPr defaultRowHeight="14.25" x14ac:dyDescent="0.2"/>
  <cols>
    <col min="2" max="2" width="29.875" customWidth="1"/>
    <col min="3" max="3" width="13.875" customWidth="1"/>
    <col min="4" max="4" width="12.375" bestFit="1" customWidth="1"/>
    <col min="5" max="5" width="12.875" customWidth="1"/>
    <col min="6" max="6" width="8.375" customWidth="1"/>
    <col min="7" max="7" width="25.375" customWidth="1"/>
    <col min="8" max="8" width="5.375" customWidth="1"/>
    <col min="9" max="9" width="6.125" customWidth="1"/>
    <col min="10" max="10" width="22.25" customWidth="1"/>
    <col min="11" max="11" width="17.75" customWidth="1"/>
    <col min="12" max="12" width="16.5" customWidth="1"/>
    <col min="13" max="13" width="21.25" customWidth="1"/>
    <col min="14" max="14" width="17.125" customWidth="1"/>
  </cols>
  <sheetData>
    <row r="1" spans="1:14" s="48" customFormat="1" ht="20.25" x14ac:dyDescent="0.2">
      <c r="A1" s="46" t="s">
        <v>16</v>
      </c>
      <c r="B1" s="47"/>
      <c r="C1" s="47"/>
      <c r="D1" s="47"/>
      <c r="E1" s="47"/>
      <c r="F1" s="47"/>
      <c r="G1" s="47"/>
      <c r="H1" s="47"/>
      <c r="I1" s="47"/>
      <c r="J1" s="52"/>
      <c r="K1" s="52"/>
      <c r="L1" s="52"/>
      <c r="M1" s="52"/>
    </row>
    <row r="2" spans="1:14" s="51" customFormat="1" x14ac:dyDescent="0.2">
      <c r="A2" s="49" t="s">
        <v>17</v>
      </c>
      <c r="B2" s="50"/>
      <c r="C2" s="50"/>
      <c r="D2" s="50"/>
      <c r="E2" s="50"/>
      <c r="F2" s="50"/>
      <c r="G2" s="50"/>
      <c r="H2" s="50"/>
      <c r="I2" s="50"/>
      <c r="J2" s="53"/>
      <c r="K2" s="53"/>
      <c r="L2" s="53"/>
      <c r="M2" s="53"/>
    </row>
    <row r="3" spans="1:14" ht="63" x14ac:dyDescent="0.2">
      <c r="A3" s="39"/>
      <c r="B3" s="8" t="s">
        <v>0</v>
      </c>
      <c r="C3" s="8" t="s">
        <v>1</v>
      </c>
      <c r="D3" s="8" t="s">
        <v>2</v>
      </c>
      <c r="E3" s="8" t="s">
        <v>3</v>
      </c>
      <c r="F3" s="8" t="s">
        <v>4</v>
      </c>
      <c r="G3" s="8" t="s">
        <v>5</v>
      </c>
      <c r="H3" s="8" t="s">
        <v>6</v>
      </c>
      <c r="I3" s="8" t="s">
        <v>7</v>
      </c>
      <c r="J3" s="8" t="s">
        <v>8</v>
      </c>
      <c r="K3" s="9" t="s">
        <v>9</v>
      </c>
      <c r="L3" s="8" t="s">
        <v>10</v>
      </c>
      <c r="M3" s="10" t="s">
        <v>11</v>
      </c>
      <c r="N3" s="11" t="s">
        <v>12</v>
      </c>
    </row>
    <row r="4" spans="1:14" ht="15.75" x14ac:dyDescent="0.2">
      <c r="A4" s="6" t="s">
        <v>18</v>
      </c>
      <c r="B4" s="1"/>
      <c r="C4" s="7"/>
      <c r="D4" s="7"/>
      <c r="E4" s="7"/>
      <c r="F4" s="7"/>
      <c r="G4" s="7"/>
      <c r="H4" s="7"/>
      <c r="I4" s="7"/>
      <c r="J4" s="7"/>
      <c r="K4" s="7"/>
      <c r="L4" s="7"/>
      <c r="M4" s="7"/>
      <c r="N4" s="7"/>
    </row>
    <row r="5" spans="1:14" ht="76.5" customHeight="1" x14ac:dyDescent="0.2">
      <c r="A5" s="30">
        <v>1</v>
      </c>
      <c r="B5" s="2" t="s">
        <v>19</v>
      </c>
      <c r="C5" s="2" t="s">
        <v>20</v>
      </c>
      <c r="D5" s="2" t="s">
        <v>21</v>
      </c>
      <c r="E5" s="2" t="s">
        <v>22</v>
      </c>
      <c r="F5" s="2" t="s">
        <v>23</v>
      </c>
      <c r="G5" s="13" t="s">
        <v>24</v>
      </c>
      <c r="H5" s="3" t="s">
        <v>14</v>
      </c>
      <c r="I5" s="3">
        <v>100</v>
      </c>
      <c r="J5" s="3" t="s">
        <v>13</v>
      </c>
      <c r="K5" s="14">
        <v>64600</v>
      </c>
      <c r="L5" s="3">
        <v>1</v>
      </c>
      <c r="M5" s="4">
        <f>L5*K5</f>
        <v>64600</v>
      </c>
      <c r="N5" s="4">
        <f>M5*1.17</f>
        <v>75582</v>
      </c>
    </row>
    <row r="6" spans="1:14" ht="15.75" x14ac:dyDescent="0.2">
      <c r="A6" s="44" t="s">
        <v>25</v>
      </c>
      <c r="B6" s="29"/>
      <c r="C6" s="29"/>
      <c r="D6" s="29"/>
      <c r="E6" s="29"/>
      <c r="F6" s="29"/>
      <c r="G6" s="29"/>
      <c r="H6" s="29"/>
      <c r="I6" s="29"/>
      <c r="J6" s="29"/>
      <c r="K6" s="29"/>
      <c r="L6" s="29"/>
      <c r="M6" s="29"/>
      <c r="N6" s="29"/>
    </row>
    <row r="7" spans="1:14" ht="15.75" x14ac:dyDescent="0.2">
      <c r="A7" s="6" t="s">
        <v>26</v>
      </c>
      <c r="B7" s="7"/>
      <c r="C7" s="7"/>
      <c r="D7" s="7"/>
      <c r="E7" s="7"/>
      <c r="F7" s="7"/>
      <c r="G7" s="7"/>
      <c r="H7" s="7"/>
      <c r="I7" s="7"/>
      <c r="J7" s="7"/>
      <c r="K7" s="7"/>
      <c r="L7" s="7"/>
      <c r="M7" s="7"/>
      <c r="N7" s="7"/>
    </row>
    <row r="8" spans="1:14" ht="29.25" customHeight="1" x14ac:dyDescent="0.2">
      <c r="A8" s="30">
        <v>2</v>
      </c>
      <c r="B8" s="32" t="s">
        <v>27</v>
      </c>
      <c r="C8" s="32" t="s">
        <v>28</v>
      </c>
      <c r="D8" s="32"/>
      <c r="E8" s="32" t="s">
        <v>29</v>
      </c>
      <c r="F8" s="32" t="s">
        <v>23</v>
      </c>
      <c r="G8" s="40" t="s">
        <v>30</v>
      </c>
      <c r="H8" s="41" t="s">
        <v>14</v>
      </c>
      <c r="I8" s="3">
        <v>100</v>
      </c>
      <c r="J8" s="41" t="s">
        <v>31</v>
      </c>
      <c r="K8" s="42">
        <v>2.1000000000000001E-2</v>
      </c>
      <c r="L8" s="41">
        <v>24000000</v>
      </c>
      <c r="M8" s="43">
        <f>L8*K8</f>
        <v>504000.00000000006</v>
      </c>
      <c r="N8" s="43">
        <f>M8*1.17</f>
        <v>589680</v>
      </c>
    </row>
    <row r="9" spans="1:14" ht="16.5" x14ac:dyDescent="0.2">
      <c r="A9" s="31"/>
      <c r="B9" s="33"/>
      <c r="C9" s="33"/>
      <c r="D9" s="33"/>
      <c r="E9" s="33"/>
      <c r="F9" s="33"/>
      <c r="G9" s="15" t="s">
        <v>59</v>
      </c>
      <c r="H9" s="16" t="s">
        <v>14</v>
      </c>
      <c r="I9" s="16">
        <v>87</v>
      </c>
      <c r="J9" s="16" t="s">
        <v>31</v>
      </c>
      <c r="K9" s="17">
        <v>2.5999999999999999E-2</v>
      </c>
      <c r="L9" s="16">
        <v>24000000</v>
      </c>
      <c r="M9" s="18">
        <f t="shared" ref="M9:M14" si="0">L9*K9</f>
        <v>624000</v>
      </c>
      <c r="N9" s="18">
        <f t="shared" ref="N9:N14" si="1">M9*1.17</f>
        <v>730080</v>
      </c>
    </row>
    <row r="10" spans="1:14" ht="16.5" x14ac:dyDescent="0.2">
      <c r="A10" s="31"/>
      <c r="B10" s="33"/>
      <c r="C10" s="33"/>
      <c r="D10" s="33" t="s">
        <v>2</v>
      </c>
      <c r="E10" s="33"/>
      <c r="F10" s="33"/>
      <c r="G10" s="15" t="s">
        <v>59</v>
      </c>
      <c r="H10" s="36" t="s">
        <v>14</v>
      </c>
      <c r="I10" s="16">
        <v>82</v>
      </c>
      <c r="J10" s="36" t="s">
        <v>31</v>
      </c>
      <c r="K10" s="37">
        <v>2.8500000000000001E-2</v>
      </c>
      <c r="L10" s="36">
        <v>24000000</v>
      </c>
      <c r="M10" s="38">
        <f t="shared" si="0"/>
        <v>684000</v>
      </c>
      <c r="N10" s="38">
        <f t="shared" si="1"/>
        <v>800280</v>
      </c>
    </row>
    <row r="11" spans="1:14" ht="45" customHeight="1" x14ac:dyDescent="0.2">
      <c r="A11" s="31"/>
      <c r="B11" s="33"/>
      <c r="C11" s="33"/>
      <c r="D11" s="33"/>
      <c r="E11" s="33"/>
      <c r="F11" s="33"/>
      <c r="G11" s="15" t="s">
        <v>59</v>
      </c>
      <c r="H11" s="16" t="s">
        <v>14</v>
      </c>
      <c r="I11" s="16">
        <v>82</v>
      </c>
      <c r="J11" s="16" t="s">
        <v>31</v>
      </c>
      <c r="K11" s="17">
        <v>2.8500000000000001E-2</v>
      </c>
      <c r="L11" s="16">
        <v>24000000</v>
      </c>
      <c r="M11" s="18">
        <f t="shared" si="0"/>
        <v>684000</v>
      </c>
      <c r="N11" s="18">
        <f t="shared" si="1"/>
        <v>800280</v>
      </c>
    </row>
    <row r="12" spans="1:14" ht="26.25" customHeight="1" x14ac:dyDescent="0.2">
      <c r="A12" s="31"/>
      <c r="B12" s="33"/>
      <c r="C12" s="33"/>
      <c r="D12" s="33"/>
      <c r="E12" s="33"/>
      <c r="F12" s="33"/>
      <c r="G12" s="15" t="s">
        <v>59</v>
      </c>
      <c r="H12" s="16" t="s">
        <v>14</v>
      </c>
      <c r="I12" s="16">
        <v>81</v>
      </c>
      <c r="J12" s="16" t="s">
        <v>31</v>
      </c>
      <c r="K12" s="17">
        <v>2.8799999999999999E-2</v>
      </c>
      <c r="L12" s="16">
        <v>24000000</v>
      </c>
      <c r="M12" s="18">
        <f t="shared" si="0"/>
        <v>691200</v>
      </c>
      <c r="N12" s="18">
        <f t="shared" si="1"/>
        <v>808704</v>
      </c>
    </row>
    <row r="13" spans="1:14" ht="16.5" x14ac:dyDescent="0.2">
      <c r="A13" s="31"/>
      <c r="B13" s="33"/>
      <c r="C13" s="33"/>
      <c r="D13" s="33"/>
      <c r="E13" s="33"/>
      <c r="F13" s="33"/>
      <c r="G13" s="15" t="s">
        <v>59</v>
      </c>
      <c r="H13" s="16" t="s">
        <v>14</v>
      </c>
      <c r="I13" s="16">
        <v>71</v>
      </c>
      <c r="J13" s="16" t="s">
        <v>31</v>
      </c>
      <c r="K13" s="17">
        <v>3.5900000000000001E-2</v>
      </c>
      <c r="L13" s="16">
        <v>24000000</v>
      </c>
      <c r="M13" s="18">
        <f t="shared" si="0"/>
        <v>861600</v>
      </c>
      <c r="N13" s="18">
        <f t="shared" si="1"/>
        <v>1008071.9999999999</v>
      </c>
    </row>
    <row r="14" spans="1:14" ht="39" customHeight="1" x14ac:dyDescent="0.2">
      <c r="A14" s="34"/>
      <c r="B14" s="35"/>
      <c r="C14" s="35"/>
      <c r="D14" s="35"/>
      <c r="E14" s="35"/>
      <c r="F14" s="35"/>
      <c r="G14" s="15" t="s">
        <v>59</v>
      </c>
      <c r="H14" s="16" t="s">
        <v>14</v>
      </c>
      <c r="I14" s="16">
        <v>55</v>
      </c>
      <c r="J14" s="16" t="s">
        <v>31</v>
      </c>
      <c r="K14" s="17">
        <v>5.8999999999999997E-2</v>
      </c>
      <c r="L14" s="16">
        <v>24000000</v>
      </c>
      <c r="M14" s="18">
        <f t="shared" si="0"/>
        <v>1416000</v>
      </c>
      <c r="N14" s="18">
        <f t="shared" si="1"/>
        <v>1656720</v>
      </c>
    </row>
    <row r="15" spans="1:14" ht="15.75" x14ac:dyDescent="0.2">
      <c r="A15" s="44" t="s">
        <v>33</v>
      </c>
      <c r="B15" s="29"/>
      <c r="C15" s="29"/>
      <c r="D15" s="29"/>
      <c r="E15" s="29"/>
      <c r="F15" s="29"/>
      <c r="G15" s="29"/>
      <c r="H15" s="29"/>
      <c r="I15" s="29"/>
      <c r="J15" s="29"/>
      <c r="K15" s="29"/>
      <c r="L15" s="29"/>
      <c r="M15" s="29"/>
      <c r="N15" s="29"/>
    </row>
    <row r="16" spans="1:14" ht="15.75" x14ac:dyDescent="0.2">
      <c r="A16" s="6" t="s">
        <v>34</v>
      </c>
      <c r="B16" s="7"/>
      <c r="C16" s="7"/>
      <c r="D16" s="7"/>
      <c r="E16" s="7"/>
      <c r="F16" s="7"/>
      <c r="G16" s="7"/>
      <c r="H16" s="7"/>
      <c r="I16" s="7"/>
      <c r="J16" s="7"/>
      <c r="K16" s="7"/>
      <c r="L16" s="7"/>
      <c r="M16" s="7"/>
      <c r="N16" s="7"/>
    </row>
    <row r="17" spans="1:14" ht="60" x14ac:dyDescent="0.2">
      <c r="A17" s="30">
        <v>3</v>
      </c>
      <c r="B17" s="32" t="s">
        <v>35</v>
      </c>
      <c r="C17" s="32" t="s">
        <v>28</v>
      </c>
      <c r="D17" s="32"/>
      <c r="E17" s="32" t="s">
        <v>29</v>
      </c>
      <c r="F17" s="32" t="s">
        <v>23</v>
      </c>
      <c r="G17" s="13" t="s">
        <v>32</v>
      </c>
      <c r="H17" s="3" t="s">
        <v>14</v>
      </c>
      <c r="I17" s="3">
        <v>100</v>
      </c>
      <c r="J17" s="3" t="s">
        <v>31</v>
      </c>
      <c r="K17" s="19">
        <v>3.5900000000000001E-2</v>
      </c>
      <c r="L17" s="3">
        <v>1700000</v>
      </c>
      <c r="M17" s="4">
        <f>L17*K17</f>
        <v>61030</v>
      </c>
      <c r="N17" s="4">
        <f>M17*1.17</f>
        <v>71405.099999999991</v>
      </c>
    </row>
    <row r="18" spans="1:14" ht="16.5" x14ac:dyDescent="0.2">
      <c r="A18" s="31"/>
      <c r="B18" s="33"/>
      <c r="C18" s="33"/>
      <c r="D18" s="33" t="s">
        <v>2</v>
      </c>
      <c r="E18" s="33"/>
      <c r="F18" s="33"/>
      <c r="G18" s="21" t="s">
        <v>59</v>
      </c>
      <c r="H18" s="16" t="s">
        <v>14</v>
      </c>
      <c r="I18" s="16">
        <v>96</v>
      </c>
      <c r="J18" s="16" t="s">
        <v>31</v>
      </c>
      <c r="K18" s="20">
        <v>3.7999999999999999E-2</v>
      </c>
      <c r="L18" s="16">
        <v>1700000</v>
      </c>
      <c r="M18" s="18">
        <f t="shared" ref="M18:M20" si="2">L18*K18</f>
        <v>64600</v>
      </c>
      <c r="N18" s="18">
        <f t="shared" ref="N18:N20" si="3">M18*1.17</f>
        <v>75582</v>
      </c>
    </row>
    <row r="19" spans="1:14" ht="24" customHeight="1" x14ac:dyDescent="0.2">
      <c r="A19" s="31"/>
      <c r="B19" s="33"/>
      <c r="C19" s="33"/>
      <c r="D19" s="33"/>
      <c r="E19" s="33"/>
      <c r="F19" s="33"/>
      <c r="G19" s="21" t="s">
        <v>59</v>
      </c>
      <c r="H19" s="16" t="s">
        <v>14</v>
      </c>
      <c r="I19" s="16">
        <v>82</v>
      </c>
      <c r="J19" s="16" t="s">
        <v>31</v>
      </c>
      <c r="K19" s="20">
        <v>4.8000000000000001E-2</v>
      </c>
      <c r="L19" s="16">
        <v>1700000</v>
      </c>
      <c r="M19" s="18">
        <f t="shared" si="2"/>
        <v>81600</v>
      </c>
      <c r="N19" s="18">
        <f t="shared" si="3"/>
        <v>95472</v>
      </c>
    </row>
    <row r="20" spans="1:14" ht="25.5" customHeight="1" x14ac:dyDescent="0.2">
      <c r="A20" s="34"/>
      <c r="B20" s="35"/>
      <c r="C20" s="35"/>
      <c r="D20" s="35"/>
      <c r="E20" s="35"/>
      <c r="F20" s="35"/>
      <c r="G20" s="21" t="s">
        <v>59</v>
      </c>
      <c r="H20" s="16" t="s">
        <v>14</v>
      </c>
      <c r="I20" s="16">
        <v>80</v>
      </c>
      <c r="J20" s="16" t="s">
        <v>31</v>
      </c>
      <c r="K20" s="20">
        <v>0.05</v>
      </c>
      <c r="L20" s="16">
        <v>1700000</v>
      </c>
      <c r="M20" s="18">
        <f t="shared" si="2"/>
        <v>85000</v>
      </c>
      <c r="N20" s="18">
        <f t="shared" si="3"/>
        <v>99450</v>
      </c>
    </row>
    <row r="21" spans="1:14" ht="15.75" customHeight="1" x14ac:dyDescent="0.2">
      <c r="A21" s="44" t="s">
        <v>36</v>
      </c>
      <c r="B21" s="29"/>
      <c r="C21" s="29"/>
      <c r="D21" s="29"/>
      <c r="E21" s="29"/>
      <c r="F21" s="29"/>
      <c r="G21" s="29"/>
      <c r="H21" s="29"/>
      <c r="I21" s="29"/>
      <c r="J21" s="29"/>
      <c r="K21" s="29"/>
      <c r="L21" s="29"/>
      <c r="M21" s="29"/>
      <c r="N21" s="29"/>
    </row>
    <row r="22" spans="1:14" ht="15.75" x14ac:dyDescent="0.2">
      <c r="A22" s="6" t="s">
        <v>37</v>
      </c>
      <c r="B22" s="7"/>
      <c r="C22" s="7"/>
      <c r="D22" s="7"/>
      <c r="E22" s="7"/>
      <c r="F22" s="7"/>
      <c r="G22" s="7"/>
      <c r="H22" s="7"/>
      <c r="I22" s="7"/>
      <c r="J22" s="7"/>
      <c r="K22" s="7"/>
      <c r="L22" s="7"/>
      <c r="M22" s="7"/>
      <c r="N22" s="7"/>
    </row>
    <row r="23" spans="1:14" ht="45" x14ac:dyDescent="0.2">
      <c r="A23" s="12">
        <v>4</v>
      </c>
      <c r="B23" s="2" t="s">
        <v>38</v>
      </c>
      <c r="C23" s="2" t="s">
        <v>39</v>
      </c>
      <c r="D23" s="2" t="s">
        <v>40</v>
      </c>
      <c r="E23" s="2" t="s">
        <v>41</v>
      </c>
      <c r="F23" s="16" t="s">
        <v>23</v>
      </c>
      <c r="G23" s="13" t="s">
        <v>42</v>
      </c>
      <c r="H23" s="3" t="s">
        <v>14</v>
      </c>
      <c r="I23" s="3">
        <v>100</v>
      </c>
      <c r="J23" s="3" t="s">
        <v>13</v>
      </c>
      <c r="K23" s="14">
        <v>11500</v>
      </c>
      <c r="L23" s="3">
        <v>1</v>
      </c>
      <c r="M23" s="4">
        <f>L23*K23</f>
        <v>11500</v>
      </c>
      <c r="N23" s="4">
        <f>M23*1.17</f>
        <v>13455</v>
      </c>
    </row>
    <row r="24" spans="1:14" ht="15.75" customHeight="1" x14ac:dyDescent="0.2">
      <c r="A24" s="44" t="s">
        <v>43</v>
      </c>
      <c r="B24" s="29"/>
      <c r="C24" s="29"/>
      <c r="D24" s="29"/>
      <c r="E24" s="29"/>
      <c r="F24" s="54"/>
      <c r="G24" s="54"/>
      <c r="H24" s="54"/>
      <c r="I24" s="54"/>
      <c r="J24" s="54"/>
      <c r="K24" s="54"/>
      <c r="L24" s="54"/>
      <c r="M24" s="54"/>
      <c r="N24" s="54"/>
    </row>
    <row r="25" spans="1:14" ht="15.75" x14ac:dyDescent="0.2">
      <c r="A25" s="6" t="s">
        <v>44</v>
      </c>
      <c r="B25" s="7"/>
      <c r="C25" s="7"/>
      <c r="D25" s="7"/>
      <c r="E25" s="7"/>
      <c r="F25" s="55"/>
      <c r="G25" s="55"/>
      <c r="H25" s="55"/>
      <c r="I25" s="55"/>
      <c r="J25" s="55"/>
      <c r="K25" s="55"/>
      <c r="L25" s="55"/>
      <c r="M25" s="55"/>
      <c r="N25" s="55"/>
    </row>
    <row r="26" spans="1:14" ht="26.25" customHeight="1" x14ac:dyDescent="0.2">
      <c r="A26" s="30">
        <v>5</v>
      </c>
      <c r="B26" s="32" t="s">
        <v>45</v>
      </c>
      <c r="C26" s="32" t="s">
        <v>39</v>
      </c>
      <c r="D26" s="32" t="s">
        <v>46</v>
      </c>
      <c r="E26" s="32" t="s">
        <v>41</v>
      </c>
      <c r="F26" s="36" t="s">
        <v>23</v>
      </c>
      <c r="G26" s="13" t="s">
        <v>47</v>
      </c>
      <c r="H26" s="3" t="s">
        <v>14</v>
      </c>
      <c r="I26" s="3">
        <v>100</v>
      </c>
      <c r="J26" s="3" t="s">
        <v>13</v>
      </c>
      <c r="K26" s="14">
        <v>50000</v>
      </c>
      <c r="L26" s="3">
        <v>1</v>
      </c>
      <c r="M26" s="4">
        <f>L26*K26</f>
        <v>50000</v>
      </c>
      <c r="N26" s="4">
        <f>M26*1.17</f>
        <v>58500</v>
      </c>
    </row>
    <row r="27" spans="1:14" ht="24" customHeight="1" x14ac:dyDescent="0.2">
      <c r="A27" s="31"/>
      <c r="B27" s="33"/>
      <c r="C27" s="33"/>
      <c r="D27" s="33"/>
      <c r="E27" s="33"/>
      <c r="F27" s="33"/>
      <c r="G27" s="56" t="s">
        <v>59</v>
      </c>
      <c r="H27" s="57" t="s">
        <v>14</v>
      </c>
      <c r="I27" s="57">
        <v>90</v>
      </c>
      <c r="J27" s="57" t="s">
        <v>13</v>
      </c>
      <c r="K27" s="58">
        <v>58000</v>
      </c>
      <c r="L27" s="57">
        <v>1</v>
      </c>
      <c r="M27" s="59">
        <f t="shared" ref="M27:M29" si="4">L27*K27</f>
        <v>58000</v>
      </c>
      <c r="N27" s="59">
        <f t="shared" ref="N27:N29" si="5">M27*1.17</f>
        <v>67860</v>
      </c>
    </row>
    <row r="28" spans="1:14" ht="25.5" customHeight="1" x14ac:dyDescent="0.2">
      <c r="A28" s="31"/>
      <c r="B28" s="33"/>
      <c r="C28" s="33"/>
      <c r="D28" s="33"/>
      <c r="E28" s="33"/>
      <c r="F28" s="33"/>
      <c r="G28" s="21" t="s">
        <v>59</v>
      </c>
      <c r="H28" s="16" t="s">
        <v>14</v>
      </c>
      <c r="I28" s="16">
        <v>82</v>
      </c>
      <c r="J28" s="16" t="s">
        <v>13</v>
      </c>
      <c r="K28" s="22">
        <v>67000</v>
      </c>
      <c r="L28" s="16">
        <v>1</v>
      </c>
      <c r="M28" s="18">
        <f t="shared" si="4"/>
        <v>67000</v>
      </c>
      <c r="N28" s="18">
        <f t="shared" si="5"/>
        <v>78390</v>
      </c>
    </row>
    <row r="29" spans="1:14" ht="33" customHeight="1" x14ac:dyDescent="0.2">
      <c r="A29" s="34"/>
      <c r="B29" s="35"/>
      <c r="C29" s="35"/>
      <c r="D29" s="35"/>
      <c r="E29" s="35"/>
      <c r="F29" s="35"/>
      <c r="G29" s="21" t="s">
        <v>59</v>
      </c>
      <c r="H29" s="16" t="s">
        <v>14</v>
      </c>
      <c r="I29" s="16">
        <v>81</v>
      </c>
      <c r="J29" s="16" t="s">
        <v>13</v>
      </c>
      <c r="K29" s="22">
        <v>68000</v>
      </c>
      <c r="L29" s="16">
        <v>1</v>
      </c>
      <c r="M29" s="18">
        <f t="shared" si="4"/>
        <v>68000</v>
      </c>
      <c r="N29" s="18">
        <f t="shared" si="5"/>
        <v>79560</v>
      </c>
    </row>
    <row r="30" spans="1:14" ht="25.5" customHeight="1" x14ac:dyDescent="0.2">
      <c r="A30" s="44" t="s">
        <v>48</v>
      </c>
      <c r="B30" s="29"/>
      <c r="C30" s="29"/>
      <c r="D30" s="29"/>
      <c r="E30" s="29"/>
      <c r="F30" s="29"/>
      <c r="G30" s="29"/>
      <c r="H30" s="29"/>
      <c r="I30" s="29"/>
      <c r="J30" s="29"/>
      <c r="K30" s="29"/>
      <c r="L30" s="29"/>
      <c r="M30" s="29"/>
      <c r="N30" s="29"/>
    </row>
    <row r="31" spans="1:14" ht="28.5" customHeight="1" x14ac:dyDescent="0.2">
      <c r="A31" s="6" t="s">
        <v>49</v>
      </c>
      <c r="B31" s="7"/>
      <c r="C31" s="7"/>
      <c r="D31" s="7"/>
      <c r="E31" s="7"/>
      <c r="F31" s="7"/>
      <c r="G31" s="7"/>
      <c r="H31" s="7"/>
      <c r="I31" s="7"/>
      <c r="J31" s="7"/>
      <c r="K31" s="7"/>
      <c r="L31" s="7"/>
      <c r="M31" s="7"/>
      <c r="N31" s="7"/>
    </row>
    <row r="32" spans="1:14" ht="45" x14ac:dyDescent="0.2">
      <c r="A32" s="30">
        <v>6</v>
      </c>
      <c r="B32" s="32" t="s">
        <v>50</v>
      </c>
      <c r="C32" s="32" t="s">
        <v>39</v>
      </c>
      <c r="D32" s="32" t="s">
        <v>46</v>
      </c>
      <c r="E32" s="32" t="s">
        <v>51</v>
      </c>
      <c r="F32" s="32" t="s">
        <v>23</v>
      </c>
      <c r="G32" s="13" t="s">
        <v>52</v>
      </c>
      <c r="H32" s="3" t="s">
        <v>14</v>
      </c>
      <c r="I32" s="3">
        <v>100</v>
      </c>
      <c r="J32" s="3" t="s">
        <v>13</v>
      </c>
      <c r="K32" s="14">
        <v>5000</v>
      </c>
      <c r="L32" s="3">
        <v>1</v>
      </c>
      <c r="M32" s="4">
        <f>L32*K32</f>
        <v>5000</v>
      </c>
      <c r="N32" s="4">
        <f>M32*1.17</f>
        <v>5850</v>
      </c>
    </row>
    <row r="33" spans="1:14" ht="26.25" customHeight="1" x14ac:dyDescent="0.2">
      <c r="A33" s="31"/>
      <c r="B33" s="33"/>
      <c r="C33" s="33"/>
      <c r="D33" s="33"/>
      <c r="E33" s="33"/>
      <c r="F33" s="33"/>
      <c r="G33" s="23" t="s">
        <v>59</v>
      </c>
      <c r="H33" s="24" t="s">
        <v>14</v>
      </c>
      <c r="I33" s="24">
        <v>88</v>
      </c>
      <c r="J33" s="24" t="s">
        <v>13</v>
      </c>
      <c r="K33" s="25">
        <v>6000</v>
      </c>
      <c r="L33" s="24">
        <v>1</v>
      </c>
      <c r="M33" s="26">
        <f t="shared" ref="M33:M35" si="6">L33*K33</f>
        <v>6000</v>
      </c>
      <c r="N33" s="26">
        <f t="shared" ref="N33:N35" si="7">M33*1.17</f>
        <v>7020</v>
      </c>
    </row>
    <row r="34" spans="1:14" ht="24" customHeight="1" x14ac:dyDescent="0.2">
      <c r="A34" s="31"/>
      <c r="B34" s="33"/>
      <c r="C34" s="33"/>
      <c r="D34" s="33"/>
      <c r="E34" s="33"/>
      <c r="F34" s="33"/>
      <c r="G34" s="23" t="s">
        <v>59</v>
      </c>
      <c r="H34" s="24" t="s">
        <v>14</v>
      </c>
      <c r="I34" s="24">
        <v>80</v>
      </c>
      <c r="J34" s="24" t="s">
        <v>13</v>
      </c>
      <c r="K34" s="25">
        <v>7000</v>
      </c>
      <c r="L34" s="24">
        <v>1</v>
      </c>
      <c r="M34" s="26">
        <f t="shared" si="6"/>
        <v>7000</v>
      </c>
      <c r="N34" s="26">
        <f t="shared" si="7"/>
        <v>8189.9999999999991</v>
      </c>
    </row>
    <row r="35" spans="1:14" ht="35.25" customHeight="1" x14ac:dyDescent="0.2">
      <c r="A35" s="34"/>
      <c r="B35" s="35"/>
      <c r="C35" s="35"/>
      <c r="D35" s="35"/>
      <c r="E35" s="35"/>
      <c r="F35" s="35"/>
      <c r="G35" s="23" t="s">
        <v>59</v>
      </c>
      <c r="H35" s="24" t="s">
        <v>14</v>
      </c>
      <c r="I35" s="24">
        <v>43</v>
      </c>
      <c r="J35" s="24" t="s">
        <v>13</v>
      </c>
      <c r="K35" s="25">
        <v>28000</v>
      </c>
      <c r="L35" s="24">
        <v>1</v>
      </c>
      <c r="M35" s="26">
        <f t="shared" si="6"/>
        <v>28000</v>
      </c>
      <c r="N35" s="26">
        <f t="shared" si="7"/>
        <v>32759.999999999996</v>
      </c>
    </row>
    <row r="36" spans="1:14" ht="25.5" customHeight="1" x14ac:dyDescent="0.2">
      <c r="A36" s="44" t="s">
        <v>53</v>
      </c>
      <c r="B36" s="29"/>
      <c r="C36" s="29"/>
      <c r="D36" s="29"/>
      <c r="E36" s="29"/>
      <c r="F36" s="29"/>
      <c r="G36" s="29"/>
      <c r="H36" s="29"/>
      <c r="I36" s="29"/>
      <c r="J36" s="29"/>
      <c r="K36" s="29"/>
      <c r="L36" s="29"/>
      <c r="M36" s="29"/>
      <c r="N36" s="29"/>
    </row>
    <row r="37" spans="1:14" ht="23.25" customHeight="1" x14ac:dyDescent="0.2">
      <c r="A37" s="6" t="s">
        <v>54</v>
      </c>
      <c r="B37" s="45"/>
      <c r="C37" s="7"/>
      <c r="D37" s="7"/>
      <c r="E37" s="7"/>
      <c r="F37" s="7"/>
      <c r="G37" s="7"/>
      <c r="H37" s="7"/>
      <c r="I37" s="7"/>
      <c r="J37" s="7"/>
      <c r="K37" s="7"/>
      <c r="L37" s="7"/>
      <c r="M37" s="7"/>
      <c r="N37" s="7"/>
    </row>
    <row r="38" spans="1:14" ht="22.5" customHeight="1" x14ac:dyDescent="0.2">
      <c r="A38" s="30">
        <v>7</v>
      </c>
      <c r="B38" s="32" t="s">
        <v>55</v>
      </c>
      <c r="C38" s="32" t="s">
        <v>39</v>
      </c>
      <c r="D38" s="32" t="s">
        <v>46</v>
      </c>
      <c r="E38" s="32" t="s">
        <v>56</v>
      </c>
      <c r="F38" s="32" t="s">
        <v>23</v>
      </c>
      <c r="G38" s="13" t="s">
        <v>57</v>
      </c>
      <c r="H38" s="3" t="s">
        <v>14</v>
      </c>
      <c r="I38" s="3">
        <v>100</v>
      </c>
      <c r="J38" s="3" t="s">
        <v>13</v>
      </c>
      <c r="K38" s="14">
        <v>65000</v>
      </c>
      <c r="L38" s="3">
        <v>1</v>
      </c>
      <c r="M38" s="4">
        <f>L38*K38</f>
        <v>65000</v>
      </c>
      <c r="N38" s="4">
        <f>M38*1.17</f>
        <v>76050</v>
      </c>
    </row>
    <row r="39" spans="1:14" ht="31.5" customHeight="1" x14ac:dyDescent="0.2">
      <c r="A39" s="31"/>
      <c r="B39" s="33"/>
      <c r="C39" s="33"/>
      <c r="D39" s="33"/>
      <c r="E39" s="33"/>
      <c r="F39" s="33"/>
      <c r="G39" s="21" t="s">
        <v>59</v>
      </c>
      <c r="H39" s="16" t="s">
        <v>14</v>
      </c>
      <c r="I39" s="16">
        <v>91</v>
      </c>
      <c r="J39" s="16" t="s">
        <v>13</v>
      </c>
      <c r="K39" s="22">
        <v>75000</v>
      </c>
      <c r="L39" s="16">
        <v>1</v>
      </c>
      <c r="M39" s="18">
        <f t="shared" ref="M39:M40" si="8">L39*K39</f>
        <v>75000</v>
      </c>
      <c r="N39" s="18">
        <f t="shared" ref="N39:N40" si="9">M39*1.17</f>
        <v>87750</v>
      </c>
    </row>
    <row r="40" spans="1:14" ht="42.75" customHeight="1" x14ac:dyDescent="0.2">
      <c r="A40" s="31"/>
      <c r="B40" s="33"/>
      <c r="C40" s="33"/>
      <c r="D40" s="33"/>
      <c r="E40" s="33"/>
      <c r="F40" s="33"/>
      <c r="G40" s="21" t="s">
        <v>59</v>
      </c>
      <c r="H40" s="16" t="s">
        <v>14</v>
      </c>
      <c r="I40" s="16">
        <v>68</v>
      </c>
      <c r="J40" s="16" t="s">
        <v>13</v>
      </c>
      <c r="K40" s="22">
        <v>120000</v>
      </c>
      <c r="L40" s="16">
        <v>1</v>
      </c>
      <c r="M40" s="18">
        <f t="shared" si="8"/>
        <v>120000</v>
      </c>
      <c r="N40" s="18">
        <f t="shared" si="9"/>
        <v>140400</v>
      </c>
    </row>
    <row r="41" spans="1:14" ht="15.75" x14ac:dyDescent="0.2">
      <c r="A41" s="44" t="s">
        <v>58</v>
      </c>
      <c r="B41" s="29"/>
      <c r="C41" s="29"/>
      <c r="D41" s="29"/>
      <c r="E41" s="29"/>
      <c r="F41" s="29"/>
      <c r="G41" s="29"/>
      <c r="H41" s="29"/>
      <c r="I41" s="29"/>
      <c r="J41" s="29"/>
      <c r="K41" s="29"/>
      <c r="L41" s="29"/>
      <c r="M41" s="29"/>
      <c r="N41" s="29"/>
    </row>
    <row r="42" spans="1:14" ht="18" x14ac:dyDescent="0.25">
      <c r="A42" s="5" t="s">
        <v>15</v>
      </c>
      <c r="B42" s="27"/>
      <c r="C42" s="27"/>
      <c r="D42" s="28"/>
      <c r="F42" s="5"/>
      <c r="G42" s="5"/>
      <c r="H42" s="5"/>
      <c r="I42" s="5"/>
      <c r="J42" s="5"/>
      <c r="K42" s="5"/>
      <c r="L42" s="5"/>
      <c r="M42" s="5"/>
      <c r="N42"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2024-09-12T06:29:28Z</dcterms:created>
  <dcterms:modified xsi:type="dcterms:W3CDTF">2024-09-15T05:32:24Z</dcterms:modified>
</cp:coreProperties>
</file>