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C974E9C8-6E64-4B8D-B36B-1437D9C31B23}" xr6:coauthVersionLast="47" xr6:coauthVersionMax="47" xr10:uidLastSave="{00000000-0000-0000-0000-000000000000}"/>
  <bookViews>
    <workbookView xWindow="-120" yWindow="-120" windowWidth="29040" windowHeight="15840" xr2:uid="{83B50CA5-FA39-42DA-B56A-2920D261503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M20" i="1"/>
  <c r="N20" i="1" s="1"/>
  <c r="M19" i="1"/>
  <c r="N19" i="1" s="1"/>
  <c r="N18" i="1"/>
  <c r="M18" i="1"/>
  <c r="M17" i="1"/>
  <c r="N17" i="1" s="1"/>
  <c r="R17" i="1" s="1"/>
  <c r="N14" i="1"/>
  <c r="R14" i="1" s="1"/>
  <c r="M14" i="1"/>
  <c r="M13" i="1"/>
  <c r="N13" i="1" s="1"/>
  <c r="R13" i="1" s="1"/>
  <c r="N12" i="1"/>
  <c r="R12" i="1" s="1"/>
  <c r="M12" i="1"/>
  <c r="M11" i="1"/>
  <c r="N11" i="1" s="1"/>
  <c r="R11" i="1" s="1"/>
  <c r="N8" i="1"/>
  <c r="R8" i="1" s="1"/>
  <c r="M8" i="1"/>
</calcChain>
</file>

<file path=xl/sharedStrings.xml><?xml version="1.0" encoding="utf-8"?>
<sst xmlns="http://schemas.openxmlformats.org/spreadsheetml/2006/main" count="86" uniqueCount="58">
  <si>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</si>
  <si>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</si>
  <si>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</si>
  <si>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</si>
  <si>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</si>
  <si>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</si>
  <si>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</si>
  <si>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</si>
  <si>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</si>
  <si>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</si>
  <si>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</si>
  <si>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</si>
  <si>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</si>
  <si>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</si>
  <si>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</si>
  <si>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</si>
  <si>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</si>
  <si>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</si>
  <si>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</si>
  <si>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</si>
  <si>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</si>
  <si>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</si>
  <si>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הנדסה</t>
  </si>
  <si>
    <t>כן</t>
  </si>
  <si>
    <t>סכום לפרויקט</t>
  </si>
  <si>
    <t>אושרה ההצעה עם הציון המשוקלל הגבוה ביותר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</si>
  <si>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</si>
  <si>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יעוץ תנועה</t>
  </si>
  <si>
    <t>אושרה ההצעה להגדלה לפי סעיף 3.21 לנוהל התקשרויות</t>
  </si>
  <si>
    <t>אמאב</t>
  </si>
  <si>
    <t>רונן שכנר</t>
  </si>
  <si>
    <t>לוי שטרק</t>
  </si>
  <si>
    <t>פרוטוקול  ועדת התקשרויות מס' 2023-23.1 הנדסה     תאריך : 18.5.23</t>
  </si>
  <si>
    <t>משתתפים: יובל בודניצקי - מנכ"ל העירייה,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</si>
  <si>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>החלטה מס'  2023-23.1-01</t>
  </si>
  <si>
    <t>הגדלה - פיתוח מתחם תקומה - מדידה</t>
  </si>
  <si>
    <t>שמעון גיטליץ - מנהל אגף תשתיות</t>
  </si>
  <si>
    <t>מדידות</t>
  </si>
  <si>
    <t>רם מדידות</t>
  </si>
  <si>
    <t xml:space="preserve">אושר בפה אחד </t>
  </si>
  <si>
    <t>הגדלת מדידה מס' 1 לחוזה:  202370083  לכלול את כל השבילים, שצ"פ דרומי, סימון עצים ומספורם כולל בשטח הפרטי הגובל בשטח ציבורי</t>
  </si>
  <si>
    <t>החלטה מס'  2023-23.1-02</t>
  </si>
  <si>
    <t>עדכון תכנון זמני רמזור בן יהודה- חי''ש ובן יהודה - תל חי</t>
  </si>
  <si>
    <t>ס. מנהל אגף תשתיות-נדיה בוגון</t>
  </si>
  <si>
    <t>אושר פה אחד</t>
  </si>
  <si>
    <t>דגש הנדסה</t>
  </si>
  <si>
    <t>מומלץ לאשר חברה רונן שכנר כחברה שנתנה הנחה נוספת בגודל 5% נוספים עבור שני פרויקטים בציר בגין- בן יהודה. מומלץ לאשר יועץ שמתכנן 4 צמתים בציר והשלמת התכנון אחיד נכון מבחינת גישה תכנונית. הנחה מותנה בקבלת שני פרויקטים כהשלמת רצף תכנוני עבור ציר תנועה</t>
  </si>
  <si>
    <t>החלטה מס'  2023-23.1-03</t>
  </si>
  <si>
    <t>תכנון תנועתי תוואי מנחם בגין- משה סנה  ועדכון רמזור בהתאם לגאומטריה</t>
  </si>
  <si>
    <t xml:space="preserve">אושר פה אחד
 </t>
  </si>
  <si>
    <t>החלטה מס'  2023-23.1-04</t>
  </si>
  <si>
    <t>הגדלה - יועץ נגישות למח' רישוי עסקים</t>
  </si>
  <si>
    <t>רעיה סבירסקי - מח' רישוי עסקים</t>
  </si>
  <si>
    <t>יעוץ נגישות</t>
  </si>
  <si>
    <t>לבטח הנדסה ובטיחות בע"מ</t>
  </si>
  <si>
    <t>סכום חודשי</t>
  </si>
  <si>
    <t>יורד מסדר היום</t>
  </si>
  <si>
    <t>הגדלה מס' 1 לחוזה 337/22 מדובר היועץ נגישות לצורך בקורות רישוי עסקים
החברה עושה את העבודה לשביעות רצוננו ובזמן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</si>
</sst>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9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 wrapText="1" readingOrder="2"/>
    </xf>
    <xf numFmtId="0" fontId="7" fillId="4" borderId="1" xfId="3" applyNumberFormat="1" applyFont="1" applyFill="1" applyBorder="1" applyAlignment="1">
      <alignment horizontal="center" vertical="center" wrapText="1" readingOrder="2"/>
    </xf>
    <xf numFmtId="165" fontId="7" fillId="4" borderId="1" xfId="3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165" fontId="4" fillId="5" borderId="5" xfId="0" applyNumberFormat="1" applyFont="1" applyFill="1" applyBorder="1" applyAlignment="1">
      <alignment horizontal="center" vertical="center" wrapText="1" readingOrder="2"/>
    </xf>
    <xf numFmtId="14" fontId="9" fillId="0" borderId="5" xfId="0" applyNumberFormat="1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1" applyNumberFormat="1" applyFont="1" applyFill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14" fontId="8" fillId="0" borderId="5" xfId="0" applyNumberFormat="1" applyFont="1" applyBorder="1" applyAlignment="1">
      <alignment horizontal="center" vertical="top" readingOrder="2"/>
    </xf>
    <xf numFmtId="0" fontId="11" fillId="0" borderId="0" xfId="0" applyFont="1"/>
    <xf numFmtId="0" fontId="13" fillId="0" borderId="1" xfId="0" applyFont="1" applyBorder="1" applyAlignment="1">
      <alignment horizontal="center" vertical="center" wrapText="1" readingOrder="2"/>
    </xf>
    <xf numFmtId="164" fontId="13" fillId="0" borderId="1" xfId="0" applyNumberFormat="1" applyFont="1" applyBorder="1" applyAlignment="1">
      <alignment horizontal="center" vertical="center" wrapText="1" readingOrder="2"/>
    </xf>
    <xf numFmtId="164" fontId="13" fillId="0" borderId="1" xfId="0" applyNumberFormat="1" applyFont="1" applyBorder="1" applyAlignment="1">
      <alignment vertical="center" wrapText="1" readingOrder="2"/>
    </xf>
    <xf numFmtId="164" fontId="13" fillId="0" borderId="1" xfId="0" applyNumberFormat="1" applyFont="1" applyBorder="1" applyAlignment="1">
      <alignment horizontal="right" vertical="center" wrapText="1" readingOrder="2"/>
    </xf>
    <xf numFmtId="0" fontId="11" fillId="0" borderId="0" xfId="0" applyFont="1" applyAlignment="1">
      <alignment wrapText="1"/>
    </xf>
    <xf numFmtId="0" fontId="14" fillId="0" borderId="9" xfId="0" applyFont="1" applyBorder="1" applyAlignment="1">
      <alignment horizontal="center" vertical="center" wrapText="1" readingOrder="2"/>
    </xf>
    <xf numFmtId="0" fontId="14" fillId="0" borderId="9" xfId="1" applyNumberFormat="1" applyFont="1" applyFill="1" applyBorder="1" applyAlignment="1">
      <alignment horizontal="center" vertical="center" wrapText="1" readingOrder="2"/>
    </xf>
    <xf numFmtId="3" fontId="14" fillId="0" borderId="9" xfId="0" applyNumberFormat="1" applyFont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center" vertical="center" wrapText="1" readingOrder="2"/>
    </xf>
    <xf numFmtId="165" fontId="16" fillId="4" borderId="10" xfId="3" applyNumberFormat="1" applyFont="1" applyFill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1" fontId="16" fillId="4" borderId="10" xfId="2" applyNumberFormat="1" applyFont="1" applyFill="1" applyBorder="1" applyAlignment="1">
      <alignment horizontal="center" vertical="center" wrapText="1" readingOrder="2"/>
    </xf>
    <xf numFmtId="9" fontId="15" fillId="0" borderId="5" xfId="0" applyNumberFormat="1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right" vertical="top" wrapText="1" readingOrder="2"/>
    </xf>
    <xf numFmtId="0" fontId="4" fillId="0" borderId="11" xfId="0" applyFont="1" applyBorder="1" applyAlignment="1">
      <alignment horizontal="center" vertical="center" readingOrder="2"/>
    </xf>
    <xf numFmtId="3" fontId="14" fillId="0" borderId="1" xfId="0" applyNumberFormat="1" applyFont="1" applyBorder="1" applyAlignment="1">
      <alignment horizontal="center" vertical="top" wrapText="1" readingOrder="2"/>
    </xf>
    <xf numFmtId="165" fontId="16" fillId="4" borderId="1" xfId="3" applyNumberFormat="1" applyFont="1" applyFill="1" applyBorder="1" applyAlignment="1">
      <alignment horizontal="center" vertical="top" wrapText="1" readingOrder="2"/>
    </xf>
    <xf numFmtId="0" fontId="14" fillId="4" borderId="1" xfId="0" applyFont="1" applyFill="1" applyBorder="1" applyAlignment="1">
      <alignment horizontal="center" vertical="top" wrapText="1" readingOrder="2"/>
    </xf>
    <xf numFmtId="0" fontId="16" fillId="4" borderId="1" xfId="3" applyNumberFormat="1" applyFont="1" applyFill="1" applyBorder="1" applyAlignment="1">
      <alignment horizontal="center" vertical="top" wrapText="1" readingOrder="2"/>
    </xf>
    <xf numFmtId="0" fontId="14" fillId="6" borderId="1" xfId="0" applyFont="1" applyFill="1" applyBorder="1" applyAlignment="1">
      <alignment horizontal="center" vertical="top" wrapText="1" readingOrder="2"/>
    </xf>
    <xf numFmtId="0" fontId="16" fillId="0" borderId="1" xfId="3" applyFont="1" applyFill="1" applyBorder="1" applyAlignment="1">
      <alignment horizontal="center" vertical="top" wrapText="1" readingOrder="2"/>
    </xf>
    <xf numFmtId="3" fontId="16" fillId="0" borderId="1" xfId="3" applyNumberFormat="1" applyFont="1" applyFill="1" applyBorder="1" applyAlignment="1">
      <alignment horizontal="center" vertical="top" wrapText="1" readingOrder="2"/>
    </xf>
    <xf numFmtId="165" fontId="16" fillId="0" borderId="1" xfId="3" applyNumberFormat="1" applyFont="1" applyFill="1" applyBorder="1" applyAlignment="1">
      <alignment horizontal="center" vertical="top" wrapText="1" readingOrder="2"/>
    </xf>
    <xf numFmtId="165" fontId="14" fillId="6" borderId="1" xfId="0" applyNumberFormat="1" applyFont="1" applyFill="1" applyBorder="1" applyAlignment="1">
      <alignment horizontal="center" vertical="top" wrapText="1" readingOrder="1"/>
    </xf>
    <xf numFmtId="0" fontId="14" fillId="0" borderId="1" xfId="0" applyFont="1" applyBorder="1" applyAlignment="1">
      <alignment horizontal="center" vertical="top" wrapText="1" readingOrder="2"/>
    </xf>
    <xf numFmtId="3" fontId="14" fillId="0" borderId="1" xfId="0" applyNumberFormat="1" applyFont="1" applyBorder="1" applyAlignment="1">
      <alignment horizontal="right" vertical="top" wrapText="1" readingOrder="2"/>
    </xf>
    <xf numFmtId="0" fontId="16" fillId="4" borderId="1" xfId="3" applyNumberFormat="1" applyFont="1" applyFill="1" applyBorder="1" applyAlignment="1">
      <alignment horizontal="right" vertical="top" wrapText="1" readingOrder="2"/>
    </xf>
    <xf numFmtId="165" fontId="16" fillId="4" borderId="1" xfId="3" applyNumberFormat="1" applyFont="1" applyFill="1" applyBorder="1" applyAlignment="1">
      <alignment horizontal="right" vertical="top" wrapText="1" readingOrder="2"/>
    </xf>
    <xf numFmtId="0" fontId="6" fillId="6" borderId="1" xfId="0" applyFont="1" applyFill="1" applyBorder="1" applyAlignment="1">
      <alignment horizontal="center" vertical="center" wrapText="1" readingOrder="2"/>
    </xf>
    <xf numFmtId="165" fontId="16" fillId="0" borderId="1" xfId="3" applyNumberFormat="1" applyFont="1" applyFill="1" applyBorder="1" applyAlignment="1">
      <alignment horizontal="right" vertical="top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165" fontId="10" fillId="4" borderId="1" xfId="3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165" fontId="4" fillId="5" borderId="1" xfId="0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readingOrder="2"/>
    </xf>
    <xf numFmtId="164" fontId="11" fillId="0" borderId="0" xfId="0" applyNumberFormat="1" applyFont="1" applyAlignment="1">
      <alignment readingOrder="2"/>
    </xf>
    <xf numFmtId="0" fontId="16" fillId="0" borderId="0" xfId="0" applyFont="1" applyAlignment="1">
      <alignment readingOrder="2"/>
    </xf>
    <xf numFmtId="0" fontId="16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right" vertical="center" wrapText="1" readingOrder="2"/>
    </xf>
    <xf numFmtId="49" fontId="3" fillId="0" borderId="1" xfId="0" applyNumberFormat="1" applyFont="1" applyBorder="1" applyAlignment="1">
      <alignment horizontal="right" vertical="center" readingOrder="2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right" vertical="top" readingOrder="2"/>
    </xf>
    <xf numFmtId="165" fontId="13" fillId="5" borderId="1" xfId="0" applyNumberFormat="1" applyFont="1" applyFill="1" applyBorder="1" applyAlignment="1">
      <alignment horizontal="right" vertical="top" wrapText="1" readingOrder="2"/>
    </xf>
    <xf numFmtId="14" fontId="11" fillId="0" borderId="1" xfId="0" applyNumberFormat="1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11" fillId="0" borderId="12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49" fontId="4" fillId="7" borderId="13" xfId="0" applyNumberFormat="1" applyFont="1" applyFill="1" applyBorder="1" applyAlignment="1">
      <alignment horizontal="center" vertical="center" readingOrder="2"/>
    </xf>
    <xf numFmtId="49" fontId="4" fillId="7" borderId="5" xfId="0" applyNumberFormat="1" applyFont="1" applyFill="1" applyBorder="1" applyAlignment="1">
      <alignment horizontal="center" vertical="center" readingOrder="2"/>
    </xf>
    <xf numFmtId="49" fontId="4" fillId="7" borderId="14" xfId="0" applyNumberFormat="1" applyFont="1" applyFill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1" xfId="1" applyNumberFormat="1" applyFont="1" applyFill="1" applyBorder="1" applyAlignment="1">
      <alignment horizontal="center" vertical="top" wrapText="1" readingOrder="2"/>
    </xf>
    <xf numFmtId="3" fontId="14" fillId="0" borderId="1" xfId="0" applyNumberFormat="1" applyFont="1" applyBorder="1" applyAlignment="1">
      <alignment horizontal="right" vertical="top" wrapText="1" readingOrder="2"/>
    </xf>
    <xf numFmtId="0" fontId="13" fillId="0" borderId="1" xfId="0" applyFont="1" applyBorder="1" applyAlignment="1">
      <alignment horizontal="right" vertical="top" wrapText="1" readingOrder="2"/>
    </xf>
    <xf numFmtId="0" fontId="3" fillId="0" borderId="5" xfId="0" applyFont="1" applyBorder="1" applyAlignment="1">
      <alignment horizontal="right" vertical="top" wrapText="1" readingOrder="2"/>
    </xf>
    <xf numFmtId="0" fontId="3" fillId="0" borderId="6" xfId="0" applyFont="1" applyBorder="1" applyAlignment="1">
      <alignment horizontal="right" vertical="top" wrapText="1" readingOrder="2"/>
    </xf>
    <xf numFmtId="0" fontId="3" fillId="0" borderId="7" xfId="0" applyFont="1" applyBorder="1" applyAlignment="1">
      <alignment horizontal="right" vertical="top" wrapText="1" readingOrder="2"/>
    </xf>
    <xf numFmtId="0" fontId="4" fillId="0" borderId="8" xfId="0" applyFont="1" applyBorder="1" applyAlignment="1">
      <alignment horizontal="center" vertical="center" readingOrder="2"/>
    </xf>
    <xf numFmtId="0" fontId="4" fillId="0" borderId="11" xfId="0" applyFont="1" applyBorder="1" applyAlignment="1">
      <alignment horizontal="center" vertical="center" readingOrder="2"/>
    </xf>
    <xf numFmtId="49" fontId="4" fillId="7" borderId="11" xfId="0" applyNumberFormat="1" applyFont="1" applyFill="1" applyBorder="1" applyAlignment="1">
      <alignment horizontal="center" vertical="center" readingOrder="2"/>
    </xf>
    <xf numFmtId="49" fontId="4" fillId="7" borderId="1" xfId="0" applyNumberFormat="1" applyFont="1" applyFill="1" applyBorder="1" applyAlignment="1">
      <alignment horizontal="center" vertical="center" readingOrder="2"/>
    </xf>
    <xf numFmtId="49" fontId="4" fillId="7" borderId="12" xfId="0" applyNumberFormat="1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top" wrapText="1" readingOrder="2"/>
    </xf>
    <xf numFmtId="165" fontId="13" fillId="5" borderId="1" xfId="0" applyNumberFormat="1" applyFont="1" applyFill="1" applyBorder="1" applyAlignment="1">
      <alignment horizontal="center" vertical="top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13" fillId="0" borderId="12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12" fillId="3" borderId="2" xfId="0" applyFont="1" applyFill="1" applyBorder="1" applyAlignment="1">
      <alignment horizontal="center" vertical="center" readingOrder="2"/>
    </xf>
    <xf numFmtId="0" fontId="12" fillId="3" borderId="3" xfId="0" applyFont="1" applyFill="1" applyBorder="1" applyAlignment="1">
      <alignment horizontal="center" vertical="center" readingOrder="2"/>
    </xf>
    <xf numFmtId="0" fontId="12" fillId="3" borderId="4" xfId="0" applyFont="1" applyFill="1" applyBorder="1" applyAlignment="1">
      <alignment horizontal="center" vertical="center" readingOrder="2"/>
    </xf>
    <xf numFmtId="0" fontId="13" fillId="3" borderId="2" xfId="0" applyFont="1" applyFill="1" applyBorder="1" applyAlignment="1">
      <alignment horizontal="right" vertical="center" wrapText="1" readingOrder="2"/>
    </xf>
    <xf numFmtId="0" fontId="13" fillId="3" borderId="3" xfId="0" applyFont="1" applyFill="1" applyBorder="1" applyAlignment="1">
      <alignment horizontal="right" vertical="center" wrapText="1" readingOrder="2"/>
    </xf>
    <xf numFmtId="0" fontId="13" fillId="3" borderId="4" xfId="0" applyFont="1" applyFill="1" applyBorder="1" applyAlignment="1">
      <alignment horizontal="right" vertical="center" wrapText="1" readingOrder="2"/>
    </xf>
    <xf numFmtId="0" fontId="13" fillId="0" borderId="2" xfId="0" applyFont="1" applyBorder="1" applyAlignment="1">
      <alignment horizontal="right" vertical="center" readingOrder="2"/>
    </xf>
    <xf numFmtId="0" fontId="13" fillId="0" borderId="3" xfId="0" applyFont="1" applyBorder="1" applyAlignment="1">
      <alignment horizontal="right" vertical="center" readingOrder="2"/>
    </xf>
    <xf numFmtId="0" fontId="13" fillId="0" borderId="4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CED0-E073-4F94-A09F-26CFEF290377}">
  <dimension ref="A1:T26"/>
  <sheetViews>
    <sheetView rightToLeft="1" tabSelected="1" zoomScale="90" zoomScaleNormal="90" workbookViewId="0">
      <selection activeCell="B1" sqref="B1:T1"/>
    </sheetView>
  </sheetViews>
  <sheetFormatPr defaultColWidth="8.75" defaultRowHeight="14.25" x14ac:dyDescent="0.2"/>
  <cols>
    <col min="1" max="1" width="4.25" style="49" customWidth="1"/>
    <col min="2" max="2" width="23.25" style="12" customWidth="1"/>
    <col min="3" max="3" width="11.25" style="12" customWidth="1"/>
    <col min="4" max="4" width="15" style="12" customWidth="1"/>
    <col min="5" max="5" width="11.25" style="12" customWidth="1"/>
    <col min="6" max="6" width="8.75" style="12"/>
    <col min="7" max="7" width="14.875" style="12" customWidth="1"/>
    <col min="8" max="8" width="7.25" style="12" customWidth="1"/>
    <col min="9" max="9" width="13.625" style="12" customWidth="1"/>
    <col min="10" max="10" width="20.125" style="12" customWidth="1"/>
    <col min="11" max="11" width="17" style="12" customWidth="1"/>
    <col min="12" max="12" width="19.5" style="12" customWidth="1"/>
    <col min="13" max="13" width="14.25" style="50" customWidth="1"/>
    <col min="14" max="14" width="16.25" style="51" customWidth="1"/>
    <col min="15" max="15" width="13.875" style="12" customWidth="1"/>
    <col min="16" max="16" width="22.5" style="52" customWidth="1"/>
    <col min="17" max="17" width="12.75" style="52" customWidth="1"/>
    <col min="18" max="19" width="15" style="52" customWidth="1"/>
    <col min="20" max="20" width="10.875" style="53" customWidth="1"/>
    <col min="21" max="16384" width="8.75" style="12"/>
  </cols>
  <sheetData>
    <row r="1" spans="1:20" ht="18" x14ac:dyDescent="0.2">
      <c r="A1" s="85"/>
      <c r="B1" s="86" t="s">
        <v>32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8"/>
    </row>
    <row r="2" spans="1:20" ht="15" x14ac:dyDescent="0.2">
      <c r="A2" s="85"/>
      <c r="B2" s="89" t="s">
        <v>33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</row>
    <row r="3" spans="1:20" ht="15" x14ac:dyDescent="0.2">
      <c r="A3" s="85"/>
      <c r="B3" s="92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</row>
    <row r="4" spans="1:20" ht="15" x14ac:dyDescent="0.2">
      <c r="A4" s="85"/>
      <c r="B4" s="92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1:20" ht="15" x14ac:dyDescent="0.2">
      <c r="A5" s="85"/>
      <c r="B5" s="92" t="s">
        <v>2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</row>
    <row r="6" spans="1:20" s="17" customFormat="1" ht="60" x14ac:dyDescent="0.2">
      <c r="A6" s="85"/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4" t="s">
        <v>13</v>
      </c>
      <c r="M6" s="15" t="s">
        <v>14</v>
      </c>
      <c r="N6" s="16" t="s">
        <v>15</v>
      </c>
      <c r="O6" s="13" t="s">
        <v>16</v>
      </c>
      <c r="P6" s="13" t="s">
        <v>17</v>
      </c>
      <c r="Q6" s="13" t="s">
        <v>18</v>
      </c>
      <c r="R6" s="13" t="s">
        <v>19</v>
      </c>
      <c r="S6" s="13" t="s">
        <v>20</v>
      </c>
      <c r="T6" s="13" t="s">
        <v>21</v>
      </c>
    </row>
    <row r="7" spans="1:20" customFormat="1" ht="16.5" thickBot="1" x14ac:dyDescent="0.25">
      <c r="A7" s="66" t="s">
        <v>34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7"/>
    </row>
    <row r="8" spans="1:20" customFormat="1" ht="78.75" x14ac:dyDescent="0.2">
      <c r="A8" s="75">
        <v>1</v>
      </c>
      <c r="B8" s="18" t="s">
        <v>35</v>
      </c>
      <c r="C8" s="18" t="s">
        <v>36</v>
      </c>
      <c r="D8" s="19"/>
      <c r="E8" s="20" t="s">
        <v>37</v>
      </c>
      <c r="F8" s="20" t="s">
        <v>22</v>
      </c>
      <c r="G8" s="21" t="s">
        <v>38</v>
      </c>
      <c r="H8" s="22" t="s">
        <v>23</v>
      </c>
      <c r="I8" s="23">
        <v>100</v>
      </c>
      <c r="J8" s="22" t="s">
        <v>24</v>
      </c>
      <c r="K8" s="22">
        <v>26000</v>
      </c>
      <c r="L8" s="24">
        <v>1</v>
      </c>
      <c r="M8" s="22">
        <f>L8*K8</f>
        <v>26000</v>
      </c>
      <c r="N8" s="22">
        <f>M8*117/100</f>
        <v>30420</v>
      </c>
      <c r="O8" s="25" t="s">
        <v>28</v>
      </c>
      <c r="P8" s="26" t="s">
        <v>39</v>
      </c>
      <c r="Q8" s="11"/>
      <c r="R8" s="5">
        <f>N8</f>
        <v>30420</v>
      </c>
      <c r="S8" s="6"/>
      <c r="T8" s="7"/>
    </row>
    <row r="9" spans="1:20" customFormat="1" ht="15" x14ac:dyDescent="0.2">
      <c r="A9" s="76"/>
      <c r="B9" s="83" t="s">
        <v>40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</row>
    <row r="10" spans="1:20" customFormat="1" ht="15.75" x14ac:dyDescent="0.2">
      <c r="A10" s="77" t="s">
        <v>41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</row>
    <row r="11" spans="1:20" customFormat="1" x14ac:dyDescent="0.2">
      <c r="A11" s="76">
        <v>2</v>
      </c>
      <c r="B11" s="80" t="s">
        <v>42</v>
      </c>
      <c r="C11" s="68" t="s">
        <v>43</v>
      </c>
      <c r="D11" s="69">
        <v>23009</v>
      </c>
      <c r="E11" s="81" t="s">
        <v>27</v>
      </c>
      <c r="F11" s="81" t="s">
        <v>22</v>
      </c>
      <c r="G11" s="29" t="s">
        <v>30</v>
      </c>
      <c r="H11" s="29" t="s">
        <v>23</v>
      </c>
      <c r="I11" s="30">
        <v>100</v>
      </c>
      <c r="J11" s="29" t="s">
        <v>24</v>
      </c>
      <c r="K11" s="29">
        <v>43262.049999999996</v>
      </c>
      <c r="L11" s="31">
        <v>1</v>
      </c>
      <c r="M11" s="29">
        <f>L11*K11</f>
        <v>43262.049999999996</v>
      </c>
      <c r="N11" s="29">
        <f>M11*117/100</f>
        <v>50616.598499999993</v>
      </c>
      <c r="O11" s="71" t="s">
        <v>25</v>
      </c>
      <c r="P11" s="72" t="s">
        <v>44</v>
      </c>
      <c r="Q11" s="58"/>
      <c r="R11" s="82">
        <f>N11</f>
        <v>50616.598499999993</v>
      </c>
      <c r="S11" s="60"/>
      <c r="T11" s="62"/>
    </row>
    <row r="12" spans="1:20" customFormat="1" x14ac:dyDescent="0.2">
      <c r="A12" s="76"/>
      <c r="B12" s="80"/>
      <c r="C12" s="68"/>
      <c r="D12" s="69"/>
      <c r="E12" s="81"/>
      <c r="F12" s="81"/>
      <c r="G12" s="32" t="s">
        <v>31</v>
      </c>
      <c r="H12" s="33" t="s">
        <v>23</v>
      </c>
      <c r="I12" s="34">
        <v>85</v>
      </c>
      <c r="J12" s="35" t="s">
        <v>24</v>
      </c>
      <c r="K12" s="36">
        <v>55000</v>
      </c>
      <c r="L12" s="28">
        <v>1</v>
      </c>
      <c r="M12" s="35">
        <f>L12*K12</f>
        <v>55000</v>
      </c>
      <c r="N12" s="35">
        <f>M12*117/100</f>
        <v>64350</v>
      </c>
      <c r="O12" s="71"/>
      <c r="P12" s="73"/>
      <c r="Q12" s="58"/>
      <c r="R12" s="82">
        <f>N12</f>
        <v>64350</v>
      </c>
      <c r="S12" s="61"/>
      <c r="T12" s="62"/>
    </row>
    <row r="13" spans="1:20" customFormat="1" x14ac:dyDescent="0.2">
      <c r="A13" s="76"/>
      <c r="B13" s="80"/>
      <c r="C13" s="68"/>
      <c r="D13" s="69"/>
      <c r="E13" s="81"/>
      <c r="F13" s="81"/>
      <c r="G13" s="32" t="s">
        <v>45</v>
      </c>
      <c r="H13" s="37" t="s">
        <v>23</v>
      </c>
      <c r="I13" s="28">
        <v>74</v>
      </c>
      <c r="J13" s="35" t="s">
        <v>24</v>
      </c>
      <c r="K13" s="36">
        <v>68375</v>
      </c>
      <c r="L13" s="28">
        <v>1</v>
      </c>
      <c r="M13" s="35">
        <f>L13*K13</f>
        <v>68375</v>
      </c>
      <c r="N13" s="35">
        <f>M13*117/100</f>
        <v>79998.75</v>
      </c>
      <c r="O13" s="71"/>
      <c r="P13" s="73"/>
      <c r="Q13" s="58"/>
      <c r="R13" s="82">
        <f>N13</f>
        <v>79998.75</v>
      </c>
      <c r="S13" s="61"/>
      <c r="T13" s="62"/>
    </row>
    <row r="14" spans="1:20" customFormat="1" x14ac:dyDescent="0.2">
      <c r="A14" s="76"/>
      <c r="B14" s="80"/>
      <c r="C14" s="68"/>
      <c r="D14" s="69"/>
      <c r="E14" s="81"/>
      <c r="F14" s="81"/>
      <c r="G14" s="32" t="s">
        <v>29</v>
      </c>
      <c r="H14" s="37" t="s">
        <v>23</v>
      </c>
      <c r="I14" s="28">
        <v>56</v>
      </c>
      <c r="J14" s="35" t="s">
        <v>24</v>
      </c>
      <c r="K14" s="36">
        <v>115100</v>
      </c>
      <c r="L14" s="28">
        <v>1</v>
      </c>
      <c r="M14" s="35">
        <f>L14*K14</f>
        <v>115100</v>
      </c>
      <c r="N14" s="35">
        <f>M14*117/100</f>
        <v>134667</v>
      </c>
      <c r="O14" s="71"/>
      <c r="P14" s="74"/>
      <c r="Q14" s="58"/>
      <c r="R14" s="82">
        <f>N14</f>
        <v>134667</v>
      </c>
      <c r="S14" s="61"/>
      <c r="T14" s="62"/>
    </row>
    <row r="15" spans="1:20" customFormat="1" ht="15.75" x14ac:dyDescent="0.2">
      <c r="A15" s="27"/>
      <c r="B15" s="63" t="s">
        <v>46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4"/>
    </row>
    <row r="16" spans="1:20" customFormat="1" ht="15.75" x14ac:dyDescent="0.2">
      <c r="A16" s="77" t="s">
        <v>47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9"/>
    </row>
    <row r="17" spans="1:20" customFormat="1" x14ac:dyDescent="0.2">
      <c r="A17" s="76">
        <v>3</v>
      </c>
      <c r="B17" s="80" t="s">
        <v>48</v>
      </c>
      <c r="C17" s="68" t="s">
        <v>43</v>
      </c>
      <c r="D17" s="69">
        <v>23009</v>
      </c>
      <c r="E17" s="70" t="s">
        <v>27</v>
      </c>
      <c r="F17" s="70" t="s">
        <v>22</v>
      </c>
      <c r="G17" s="29" t="s">
        <v>30</v>
      </c>
      <c r="H17" s="29" t="s">
        <v>23</v>
      </c>
      <c r="I17" s="30">
        <v>83</v>
      </c>
      <c r="J17" s="29" t="s">
        <v>24</v>
      </c>
      <c r="K17" s="29">
        <v>118887</v>
      </c>
      <c r="L17" s="39">
        <v>1</v>
      </c>
      <c r="M17" s="40">
        <f>L17*K17</f>
        <v>118887</v>
      </c>
      <c r="N17" s="40">
        <f>M17*117/100</f>
        <v>139097.79</v>
      </c>
      <c r="O17" s="71" t="s">
        <v>25</v>
      </c>
      <c r="P17" s="72" t="s">
        <v>49</v>
      </c>
      <c r="Q17" s="58"/>
      <c r="R17" s="59">
        <f>N17</f>
        <v>139097.79</v>
      </c>
      <c r="S17" s="60"/>
      <c r="T17" s="62"/>
    </row>
    <row r="18" spans="1:20" customFormat="1" ht="15" x14ac:dyDescent="0.2">
      <c r="A18" s="76"/>
      <c r="B18" s="80"/>
      <c r="C18" s="68"/>
      <c r="D18" s="69"/>
      <c r="E18" s="70"/>
      <c r="F18" s="70"/>
      <c r="G18" s="41" t="s">
        <v>29</v>
      </c>
      <c r="H18" s="33" t="s">
        <v>23</v>
      </c>
      <c r="I18" s="34">
        <v>100</v>
      </c>
      <c r="J18" s="35" t="s">
        <v>24</v>
      </c>
      <c r="K18" s="36">
        <v>90235.29</v>
      </c>
      <c r="L18" s="38">
        <v>1</v>
      </c>
      <c r="M18" s="42">
        <f>L18*K18</f>
        <v>90235.29</v>
      </c>
      <c r="N18" s="42">
        <f>M18*117/100</f>
        <v>105575.2893</v>
      </c>
      <c r="O18" s="71"/>
      <c r="P18" s="73"/>
      <c r="Q18" s="58"/>
      <c r="R18" s="59"/>
      <c r="S18" s="61"/>
      <c r="T18" s="62"/>
    </row>
    <row r="19" spans="1:20" customFormat="1" ht="15" x14ac:dyDescent="0.2">
      <c r="A19" s="76"/>
      <c r="B19" s="80"/>
      <c r="C19" s="68"/>
      <c r="D19" s="69"/>
      <c r="E19" s="70"/>
      <c r="F19" s="70"/>
      <c r="G19" s="41" t="s">
        <v>45</v>
      </c>
      <c r="H19" s="37" t="s">
        <v>23</v>
      </c>
      <c r="I19" s="28">
        <v>83</v>
      </c>
      <c r="J19" s="35" t="s">
        <v>24</v>
      </c>
      <c r="K19" s="36">
        <v>118801.3</v>
      </c>
      <c r="L19" s="38">
        <v>1</v>
      </c>
      <c r="M19" s="42">
        <f>L19*K19</f>
        <v>118801.3</v>
      </c>
      <c r="N19" s="42">
        <f>M19*117/100</f>
        <v>138997.52100000001</v>
      </c>
      <c r="O19" s="71"/>
      <c r="P19" s="73"/>
      <c r="Q19" s="58"/>
      <c r="R19" s="59"/>
      <c r="S19" s="61"/>
      <c r="T19" s="62"/>
    </row>
    <row r="20" spans="1:20" customFormat="1" ht="15" x14ac:dyDescent="0.2">
      <c r="A20" s="76"/>
      <c r="B20" s="80"/>
      <c r="C20" s="68"/>
      <c r="D20" s="69"/>
      <c r="E20" s="70"/>
      <c r="F20" s="70"/>
      <c r="G20" s="41" t="s">
        <v>31</v>
      </c>
      <c r="H20" s="37" t="s">
        <v>23</v>
      </c>
      <c r="I20" s="28">
        <v>77</v>
      </c>
      <c r="J20" s="35" t="s">
        <v>24</v>
      </c>
      <c r="K20" s="36">
        <v>135000</v>
      </c>
      <c r="L20" s="38">
        <v>1</v>
      </c>
      <c r="M20" s="42">
        <f>L20*K20</f>
        <v>135000</v>
      </c>
      <c r="N20" s="42">
        <f>M20*117/100</f>
        <v>157950</v>
      </c>
      <c r="O20" s="71"/>
      <c r="P20" s="74"/>
      <c r="Q20" s="58"/>
      <c r="R20" s="59"/>
      <c r="S20" s="61"/>
      <c r="T20" s="62"/>
    </row>
    <row r="21" spans="1:20" customFormat="1" x14ac:dyDescent="0.2">
      <c r="A21" s="76"/>
      <c r="B21" s="63" t="s">
        <v>46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4"/>
    </row>
    <row r="22" spans="1:20" customFormat="1" ht="15.75" x14ac:dyDescent="0.2">
      <c r="A22" s="65" t="s">
        <v>50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7"/>
    </row>
    <row r="23" spans="1:20" customFormat="1" ht="25.5" x14ac:dyDescent="0.2">
      <c r="A23" s="4">
        <v>4</v>
      </c>
      <c r="B23" s="8" t="s">
        <v>51</v>
      </c>
      <c r="C23" s="8" t="s">
        <v>52</v>
      </c>
      <c r="D23" s="9">
        <v>1715000751</v>
      </c>
      <c r="E23" s="10" t="s">
        <v>53</v>
      </c>
      <c r="F23" s="10" t="s">
        <v>22</v>
      </c>
      <c r="G23" s="43" t="s">
        <v>54</v>
      </c>
      <c r="H23" s="3" t="s">
        <v>23</v>
      </c>
      <c r="I23" s="2">
        <v>100</v>
      </c>
      <c r="J23" s="3" t="s">
        <v>55</v>
      </c>
      <c r="K23" s="3">
        <v>6000</v>
      </c>
      <c r="L23" s="2">
        <v>12</v>
      </c>
      <c r="M23" s="44">
        <f>L23*K23</f>
        <v>72000</v>
      </c>
      <c r="N23" s="3">
        <f>M23*117/100</f>
        <v>84240</v>
      </c>
      <c r="O23" s="1" t="s">
        <v>56</v>
      </c>
      <c r="P23" s="1"/>
      <c r="Q23" s="45"/>
      <c r="R23" s="46"/>
      <c r="S23" s="47"/>
      <c r="T23" s="48"/>
    </row>
    <row r="24" spans="1:20" customFormat="1" x14ac:dyDescent="0.2">
      <c r="A24" s="54" t="s">
        <v>57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6" spans="1:20" ht="15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</row>
  </sheetData>
  <mergeCells count="40">
    <mergeCell ref="A1:A6"/>
    <mergeCell ref="B1:T1"/>
    <mergeCell ref="B2:T2"/>
    <mergeCell ref="B3:T3"/>
    <mergeCell ref="B4:T4"/>
    <mergeCell ref="B5:T5"/>
    <mergeCell ref="A16:T16"/>
    <mergeCell ref="A17:A21"/>
    <mergeCell ref="B17:B20"/>
    <mergeCell ref="E11:E14"/>
    <mergeCell ref="F11:F14"/>
    <mergeCell ref="O11:O14"/>
    <mergeCell ref="P11:P14"/>
    <mergeCell ref="Q11:Q14"/>
    <mergeCell ref="R11:R14"/>
    <mergeCell ref="A11:A14"/>
    <mergeCell ref="B11:B14"/>
    <mergeCell ref="C11:C14"/>
    <mergeCell ref="D11:D14"/>
    <mergeCell ref="S11:S14"/>
    <mergeCell ref="T11:T14"/>
    <mergeCell ref="A7:S7"/>
    <mergeCell ref="A8:A9"/>
    <mergeCell ref="B15:T15"/>
    <mergeCell ref="B9:T9"/>
    <mergeCell ref="A10:T10"/>
    <mergeCell ref="A24:T24"/>
    <mergeCell ref="B26:L26"/>
    <mergeCell ref="Q17:Q20"/>
    <mergeCell ref="R17:R20"/>
    <mergeCell ref="S17:S20"/>
    <mergeCell ref="T17:T20"/>
    <mergeCell ref="B21:T21"/>
    <mergeCell ref="A22:T22"/>
    <mergeCell ref="C17:C20"/>
    <mergeCell ref="D17:D20"/>
    <mergeCell ref="E17:E20"/>
    <mergeCell ref="F17:F20"/>
    <mergeCell ref="O17:O20"/>
    <mergeCell ref="P17:P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2023-06-27T12:03:16Z</dcterms:created>
  <dcterms:modified xsi:type="dcterms:W3CDTF">2023-06-28T06:31:18Z</dcterms:modified>
</cp:coreProperties>
</file>