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defaultThemeVersion="166925"/>
  <mc:AlternateContent xmlns:mc="http://schemas.openxmlformats.org/markup-compatibility/2006">
    <mc:Choice Requires="x15">
      <x15ac:absPath xmlns:x15ac="http://schemas.microsoft.com/office/spreadsheetml/2010/11/ac" url="D:\אתר 2022\פרוטוקולים ועדת התקשרויות 2022 רחלי\"/>
    </mc:Choice>
  </mc:AlternateContent>
  <xr:revisionPtr revIDLastSave="0" documentId="8_{323B443B-64AB-40C2-97BC-3C7DAA88EAA4}" xr6:coauthVersionLast="47" xr6:coauthVersionMax="47" xr10:uidLastSave="{00000000-0000-0000-0000-000000000000}"/>
  <bookViews>
    <workbookView xWindow="-120" yWindow="-120" windowWidth="29040" windowHeight="15840" xr2:uid="{F4E1A2CF-26A8-49B4-92C0-304C3F5779EF}"/>
  </bookViews>
  <sheets>
    <sheet name="גיליון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28" i="1" l="1"/>
  <c r="M28" i="1" s="1"/>
  <c r="M27" i="1"/>
  <c r="L27" i="1"/>
  <c r="M26" i="1"/>
  <c r="R26" i="1" s="1"/>
  <c r="L26" i="1"/>
  <c r="M23" i="1"/>
  <c r="R23" i="1" s="1"/>
  <c r="L23" i="1"/>
  <c r="L20" i="1"/>
  <c r="M20" i="1" s="1"/>
  <c r="L19" i="1"/>
  <c r="M19" i="1" s="1"/>
  <c r="M18" i="1"/>
  <c r="L18" i="1"/>
  <c r="L17" i="1"/>
  <c r="M17" i="1" s="1"/>
  <c r="L16" i="1"/>
  <c r="M16" i="1" s="1"/>
  <c r="M15" i="1"/>
  <c r="L15" i="1"/>
  <c r="M14" i="1"/>
  <c r="R14" i="1" s="1"/>
  <c r="L14" i="1"/>
  <c r="M11" i="1"/>
  <c r="R11" i="1" s="1"/>
  <c r="L11" i="1"/>
  <c r="M8" i="1"/>
  <c r="R8" i="1" s="1"/>
  <c r="L8" i="1"/>
</calcChain>
</file>

<file path=xl/sharedStrings.xml><?xml version="1.0" encoding="utf-8"?>
<sst xmlns="http://schemas.openxmlformats.org/spreadsheetml/2006/main" count="112" uniqueCount="81">
  <si>
    <t>פרוטוקול  ועדת התקשרויות מס' 2022-32.   תאריך: 27.12.22</t>
  </si>
  <si>
    <t>משתתפים: יובל בודניצקי - מנכ"ל העירייה,  צבי אפרת- ס/גזבר, עו"ד ענת סמסונוב -לשכה משפטית ,  רחלי רם רכזת הוועדה, מהנדסת העיר- עליזה זיידלר גרנות, מנהלים רלוונטים</t>
  </si>
  <si>
    <t xml:space="preserve">הערות:  </t>
  </si>
  <si>
    <t>1. כל הנושאים אושרו ע"י היועמ"ש כפטורים ממכרז לפי תקנה 3(8) לתקנות העיריות (מכרזים) תשמ"ח- 1987</t>
  </si>
  <si>
    <t>2. בכל הנושאים הוועדה סבורה שאין עדיפות למכרז פומבי</t>
  </si>
  <si>
    <t>שם הפרויקט/העבודה</t>
  </si>
  <si>
    <t>המזמין</t>
  </si>
  <si>
    <t>סעיף תקציבי</t>
  </si>
  <si>
    <t>תחום התקשרות</t>
  </si>
  <si>
    <t xml:space="preserve">אגף המזמין </t>
  </si>
  <si>
    <t>שם המציע</t>
  </si>
  <si>
    <t>ציון סופי</t>
  </si>
  <si>
    <t>סוג יח' לחישוב שכ"ט</t>
  </si>
  <si>
    <t>מחיר ליח' שכ"ט</t>
  </si>
  <si>
    <t>כמות יח'</t>
  </si>
  <si>
    <t>סכום כולל לפני מע"מ (שדה מחושב- לא לגעת)</t>
  </si>
  <si>
    <t>סכום כולל בתוספת מע"מ (שדה מחושב- לא לגעת)</t>
  </si>
  <si>
    <t>מאגר יועצים</t>
  </si>
  <si>
    <t>החלטת ועדה</t>
  </si>
  <si>
    <t>הערות להחלטה</t>
  </si>
  <si>
    <t>אחוז הנחה מבוקש</t>
  </si>
  <si>
    <t>סה"כ שכ"ט מירבי מאושר להתקשרות  (כולל מע"מ)</t>
  </si>
  <si>
    <t>תאריך בקשה</t>
  </si>
  <si>
    <t>סטטוס טיפול</t>
  </si>
  <si>
    <t xml:space="preserve"> החלטה מס' 2022-32.1 </t>
  </si>
  <si>
    <t>1</t>
  </si>
  <si>
    <t xml:space="preserve"> יועץ  ובדיקת בקשות של עמותות לקבלות תמיכה מעיריית כפר סבא </t>
  </si>
  <si>
    <t>יובל בודניצקי מנכל עירייה</t>
  </si>
  <si>
    <t>יעוץ פיננסי</t>
  </si>
  <si>
    <t>מנכ"ל העירייה</t>
  </si>
  <si>
    <t>אירית יהל -רו"ח</t>
  </si>
  <si>
    <t>סכום קבוע</t>
  </si>
  <si>
    <t>כן</t>
  </si>
  <si>
    <t>אושרה ההצעה עם הציון המשוקלל הגבוה ביותר</t>
  </si>
  <si>
    <t xml:space="preserve">אושר פה אחד  </t>
  </si>
  <si>
    <t xml:space="preserve">קול קורא נשלח באימייל ל-31 יועצים הרשומים במאגר היוצעים בתחום יעוץ פיננסי , התקבלה הצעה יחידה של  רו"ח אירית יהל אשר עמדה בתנאי הסף, במקביל נעשתה בדיקה טלפונית מדגמית, למספר מציעים אשר נשלח אליהם הקול קורא  
ע"מ לוודא שקיבלו ואינם מעוניינים להגיש הצעה. רו"ח אירית יהל מנוסה בתחום, הועסקה כיועצת בתחום התמיכות בעיריית כפר סבא לשביעות רצוננו מאז 2020 ועד 2022. </t>
  </si>
  <si>
    <t>החלטה מס' 2022-32.2</t>
  </si>
  <si>
    <t>2</t>
  </si>
  <si>
    <t>הגדלת התקשרות - יעוץ אסטרטגי בנושא מאבק בתחנות הכח</t>
  </si>
  <si>
    <t>יעוץ תחנות הכוח</t>
  </si>
  <si>
    <t>הקבינט</t>
  </si>
  <si>
    <t>סכום חודשי</t>
  </si>
  <si>
    <t>אושרה ההצעה להגדלה לפי סעיף 3.21 לנוהל התקשרויות</t>
  </si>
  <si>
    <t>מדובר בהסכם קיים, המסתיים בסוף שנת 2022 ומבקשים להאריכו בעוד שנה 
הנושא הובא להארכה בוועודת התקשרויות ביום 6/12/21 2021-18-3 ו- 2022-13 21.6.22</t>
  </si>
  <si>
    <t xml:space="preserve"> החלטה מס' 2022-32.3 </t>
  </si>
  <si>
    <t>3</t>
  </si>
  <si>
    <t xml:space="preserve"> מדריכות חינוכיות לגיל הרך</t>
  </si>
  <si>
    <t>שנהב אופיר - מנהלת מחלקת גיל הרך</t>
  </si>
  <si>
    <t xml:space="preserve"> </t>
  </si>
  <si>
    <t>יעוץ חינוכי</t>
  </si>
  <si>
    <t>חינוך</t>
  </si>
  <si>
    <t>יפעת סרנה</t>
  </si>
  <si>
    <t>סכום שעתי</t>
  </si>
  <si>
    <t>11.12.22</t>
  </si>
  <si>
    <t>שרית ארפי</t>
  </si>
  <si>
    <t>שירה פינטו</t>
  </si>
  <si>
    <t>ד"ר שולמית ביסמנובסקי</t>
  </si>
  <si>
    <t>חדווה ילינק</t>
  </si>
  <si>
    <t>ירדן אס</t>
  </si>
  <si>
    <t>רונית אורן</t>
  </si>
  <si>
    <t xml:space="preserve"> מדובר בקול קורא ממשרד החינוך שנותן תקציב מלא. בועדה הקודמת 2022-29 24.11.22  נבחרו 11 מדריכות חינוכיות , הפעם מגישה 7 יועצות כל אחת מהם רשומה ל-8 שעות, בתקווה שהשעות יוגדלו ויוכלו לקחת גנים נוספים בהמשך.השבוע קיבלנו את האישור לקול קורא והחל מינואר נשתמש בצאגר זה להכנסה של מדריכות חינכויות ל-71 גנים.</t>
  </si>
  <si>
    <t>החלטה מס' 2022-3.4</t>
  </si>
  <si>
    <t>4</t>
  </si>
  <si>
    <t>הגשת ערר היטל השבחה על שומת שמאי מכריע מרכז שרונה</t>
  </si>
  <si>
    <t>סיון עמרה דדון מנהלת אגף הכנסות וארנונה</t>
  </si>
  <si>
    <t>יעוץ משפטי</t>
  </si>
  <si>
    <t>הכנסות</t>
  </si>
  <si>
    <t>הררי טויסטר משרד עורכי דין</t>
  </si>
  <si>
    <t>אושרה ההצעה לפי סעיף 3.20 לנוהל התקשרויות</t>
  </si>
  <si>
    <t>הצעה יחידה. על פי התכתובת הרצ"ב, משרד הררי טויסטר מלווה את אגף ההכנסות באופן שוטף, ובתוך כך, החל לטפל בהליכים ופעולות משפטיות הנוגעות לשומת השמאי המכריע. בנסיבות אלו, כמו גם בשל סד הזמנים הקצר להכנת כתב הערר והגשתו, מבוקש לאשר את ההתקשרות על פי ההצעה היחידה הנ"ל.</t>
  </si>
  <si>
    <t xml:space="preserve"> החלטה מס' 2022-32.5 </t>
  </si>
  <si>
    <t>5</t>
  </si>
  <si>
    <t>יצוג העירייה בעתירת בחירות שהוגשה על ידי אסנת ספורטה</t>
  </si>
  <si>
    <t xml:space="preserve">עו"ד אלון בן זקן
יועמ"ש </t>
  </si>
  <si>
    <t>יועמ"ש</t>
  </si>
  <si>
    <t>הררי טויסטר ושות'</t>
  </si>
  <si>
    <t xml:space="preserve">אושר פה אחד -במשרד 
מבוקש שלא להשקיע משאבים בתיק זה עד לקבלת הנחייה אחרת מהעירייה   </t>
  </si>
  <si>
    <t>עפר שפיר ושות'</t>
  </si>
  <si>
    <t>פריש, שפרבר, ריינהרץ ושות'</t>
  </si>
  <si>
    <t>יעוץ משפטי מצריך ידע מקצועי, מומחיות מיוחדת ויחסי אמון בהתאם להוראות תקנה 3(8) לתקנות העיריות (מכרזים) כל אחד משלושת המשרדים הציע סכום שעתי וסכום מקסימלי. הסכום המקסימלי הנמוך ביותר הוצע על ידי הררי טויסטר.</t>
  </si>
  <si>
    <t>הרינו מאשרים כי כל הנושאים מועלים מאושרים כפטורים ממכרז לפי תקנה 3(8) לתקנות העיריות (מכרזים) תשמ"ח-1987 וכי הועדה סבורה כי אין להם עדיפות למכרז פומבי</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</si>
</sst>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 #,##0"/>
    <numFmt numFmtId="165" formatCode="&quot;₪&quot;\ #,##0.00"/>
  </numFmts>
  <fonts count="12" x14ac:knownFonts="1">
    <font>
      <sz val="11"/>
      <color theme="1"/>
      <name val="Arial"/>
      <family val="2"/>
      <charset val="177"/>
      <scheme val="minor"/>
    </font>
    <font>
      <sz val="11"/>
      <color rgb="FF9C0006"/>
      <name val="Arial"/>
      <family val="2"/>
      <charset val="177"/>
      <scheme val="minor"/>
    </font>
    <font>
      <sz val="11"/>
      <color rgb="FF9C5700"/>
      <name val="Arial"/>
      <family val="2"/>
      <charset val="177"/>
      <scheme val="minor"/>
    </font>
    <font>
      <b/>
      <sz val="16"/>
      <name val="Arial"/>
      <family val="2"/>
    </font>
    <font>
      <b/>
      <sz val="10"/>
      <name val="Arial"/>
      <family val="2"/>
    </font>
    <font>
      <b/>
      <sz val="12"/>
      <name val="Arial"/>
      <family val="2"/>
    </font>
    <font>
      <b/>
      <sz val="12"/>
      <name val="David"/>
      <family val="2"/>
    </font>
    <font>
      <sz val="12"/>
      <name val="David"/>
      <family val="2"/>
    </font>
    <font>
      <sz val="12"/>
      <color theme="1"/>
      <name val="David"/>
      <family val="2"/>
    </font>
    <font>
      <sz val="11"/>
      <name val="Arial"/>
      <family val="2"/>
      <charset val="177"/>
      <scheme val="minor"/>
    </font>
    <font>
      <sz val="12"/>
      <name val="Arial"/>
      <family val="2"/>
    </font>
    <font>
      <sz val="12"/>
      <name val="Arial"/>
      <family val="2"/>
      <scheme val="minor"/>
    </font>
  </fonts>
  <fills count="8">
    <fill>
      <patternFill patternType="none"/>
    </fill>
    <fill>
      <patternFill patternType="gray125"/>
    </fill>
    <fill>
      <patternFill patternType="solid">
        <fgColor rgb="FFFFC7CE"/>
      </patternFill>
    </fill>
    <fill>
      <patternFill patternType="solid">
        <fgColor rgb="FFFFEB9C"/>
      </patternFill>
    </fill>
    <fill>
      <patternFill patternType="solid">
        <fgColor theme="0" tint="-0.14999847407452621"/>
        <bgColor indexed="64"/>
      </patternFill>
    </fill>
    <fill>
      <patternFill patternType="solid">
        <fgColor theme="2"/>
        <bgColor indexed="64"/>
      </patternFill>
    </fill>
    <fill>
      <patternFill patternType="solid">
        <fgColor theme="9" tint="0.59999389629810485"/>
        <bgColor indexed="64"/>
      </patternFill>
    </fill>
    <fill>
      <patternFill patternType="solid">
        <fgColor theme="5" tint="0.39997558519241921"/>
        <bgColor indexed="64"/>
      </patternFill>
    </fill>
  </fills>
  <borders count="15">
    <border>
      <left/>
      <right/>
      <top/>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2" borderId="0" applyNumberFormat="0" applyBorder="0" applyAlignment="0" applyProtection="0"/>
    <xf numFmtId="0" fontId="2" fillId="3" borderId="0" applyNumberFormat="0" applyBorder="0" applyAlignment="0" applyProtection="0"/>
  </cellStyleXfs>
  <cellXfs count="108">
    <xf numFmtId="0" fontId="0" fillId="0" borderId="0" xfId="0"/>
    <xf numFmtId="0" fontId="5" fillId="0" borderId="2" xfId="0" applyFont="1" applyBorder="1" applyAlignment="1">
      <alignment horizontal="center" vertical="center" wrapText="1" readingOrder="2"/>
    </xf>
    <xf numFmtId="164" fontId="5" fillId="0" borderId="2" xfId="0" applyNumberFormat="1" applyFont="1" applyBorder="1" applyAlignment="1">
      <alignment horizontal="center" vertical="center" wrapText="1" readingOrder="2"/>
    </xf>
    <xf numFmtId="164" fontId="5" fillId="0" borderId="2" xfId="0" applyNumberFormat="1" applyFont="1" applyBorder="1" applyAlignment="1">
      <alignment vertical="center" wrapText="1" readingOrder="2"/>
    </xf>
    <xf numFmtId="164" fontId="5" fillId="0" borderId="2" xfId="0" applyNumberFormat="1" applyFont="1" applyBorder="1" applyAlignment="1">
      <alignment horizontal="right" vertical="center" wrapText="1" readingOrder="2"/>
    </xf>
    <xf numFmtId="0" fontId="4" fillId="0" borderId="2" xfId="0" applyFont="1" applyBorder="1" applyAlignment="1">
      <alignment horizontal="center" vertical="center" wrapText="1" readingOrder="2"/>
    </xf>
    <xf numFmtId="0" fontId="0" fillId="0" borderId="0" xfId="0" applyAlignment="1">
      <alignment wrapText="1"/>
    </xf>
    <xf numFmtId="0" fontId="7" fillId="0" borderId="2" xfId="1" applyFont="1" applyFill="1" applyBorder="1" applyAlignment="1">
      <alignment horizontal="center" vertical="center" wrapText="1" readingOrder="2"/>
    </xf>
    <xf numFmtId="0" fontId="7" fillId="0" borderId="2" xfId="0" applyFont="1" applyBorder="1" applyAlignment="1">
      <alignment horizontal="center" vertical="center" wrapText="1" readingOrder="2"/>
    </xf>
    <xf numFmtId="0" fontId="8" fillId="0" borderId="2" xfId="0" applyFont="1" applyBorder="1" applyAlignment="1">
      <alignment horizontal="center" vertical="top"/>
    </xf>
    <xf numFmtId="0" fontId="8" fillId="0" borderId="2" xfId="0" applyFont="1" applyBorder="1" applyAlignment="1">
      <alignment horizontal="center" vertical="center"/>
    </xf>
    <xf numFmtId="3" fontId="9" fillId="6" borderId="2" xfId="2" applyNumberFormat="1" applyFont="1" applyFill="1" applyBorder="1" applyAlignment="1">
      <alignment horizontal="center" vertical="center" wrapText="1" readingOrder="2"/>
    </xf>
    <xf numFmtId="0" fontId="9" fillId="6" borderId="2" xfId="2" applyNumberFormat="1" applyFont="1" applyFill="1" applyBorder="1" applyAlignment="1">
      <alignment horizontal="center" vertical="center" wrapText="1" readingOrder="2"/>
    </xf>
    <xf numFmtId="165" fontId="9" fillId="6" borderId="2" xfId="2" applyNumberFormat="1" applyFont="1" applyFill="1" applyBorder="1" applyAlignment="1">
      <alignment horizontal="center" vertical="center" wrapText="1" readingOrder="2"/>
    </xf>
    <xf numFmtId="0" fontId="9" fillId="6" borderId="2" xfId="2" applyFont="1" applyFill="1" applyBorder="1" applyAlignment="1">
      <alignment horizontal="center" vertical="center" wrapText="1"/>
    </xf>
    <xf numFmtId="0" fontId="6" fillId="0" borderId="2" xfId="0" applyFont="1" applyBorder="1" applyAlignment="1">
      <alignment horizontal="center" vertical="center" wrapText="1" readingOrder="2"/>
    </xf>
    <xf numFmtId="0" fontId="7" fillId="0" borderId="2" xfId="0" applyFont="1" applyBorder="1" applyAlignment="1">
      <alignment horizontal="center" readingOrder="2"/>
    </xf>
    <xf numFmtId="165" fontId="6" fillId="7" borderId="2" xfId="0" applyNumberFormat="1" applyFont="1" applyFill="1" applyBorder="1" applyAlignment="1">
      <alignment horizontal="center" vertical="center" wrapText="1" readingOrder="2"/>
    </xf>
    <xf numFmtId="14" fontId="7" fillId="0" borderId="2" xfId="0" applyNumberFormat="1" applyFont="1" applyBorder="1" applyAlignment="1">
      <alignment horizontal="center" vertical="center" wrapText="1" readingOrder="2"/>
    </xf>
    <xf numFmtId="0" fontId="8" fillId="0" borderId="2" xfId="0" applyFont="1" applyBorder="1" applyAlignment="1">
      <alignment horizontal="center" vertical="center" wrapText="1" readingOrder="2"/>
    </xf>
    <xf numFmtId="0" fontId="0" fillId="0" borderId="3" xfId="0" applyBorder="1"/>
    <xf numFmtId="49" fontId="6" fillId="5" borderId="2" xfId="0" applyNumberFormat="1" applyFont="1" applyFill="1" applyBorder="1" applyAlignment="1">
      <alignment horizontal="center" vertical="center" readingOrder="2"/>
    </xf>
    <xf numFmtId="0" fontId="7" fillId="0" borderId="2" xfId="1" applyFont="1" applyFill="1" applyBorder="1" applyAlignment="1">
      <alignment horizontal="center" vertical="top" wrapText="1" readingOrder="2"/>
    </xf>
    <xf numFmtId="0" fontId="7" fillId="0" borderId="2" xfId="0" applyFont="1" applyBorder="1" applyAlignment="1">
      <alignment horizontal="center" vertical="top" wrapText="1" readingOrder="2"/>
    </xf>
    <xf numFmtId="3" fontId="9" fillId="6" borderId="2" xfId="2" applyNumberFormat="1" applyFont="1" applyFill="1" applyBorder="1" applyAlignment="1">
      <alignment horizontal="center" vertical="top" wrapText="1" readingOrder="2"/>
    </xf>
    <xf numFmtId="0" fontId="9" fillId="6" borderId="2" xfId="2" applyNumberFormat="1" applyFont="1" applyFill="1" applyBorder="1" applyAlignment="1">
      <alignment horizontal="center" vertical="top" wrapText="1" readingOrder="2"/>
    </xf>
    <xf numFmtId="165" fontId="9" fillId="6" borderId="2" xfId="2" applyNumberFormat="1" applyFont="1" applyFill="1" applyBorder="1" applyAlignment="1">
      <alignment horizontal="center" vertical="top" wrapText="1" readingOrder="2"/>
    </xf>
    <xf numFmtId="0" fontId="9" fillId="6" borderId="2" xfId="2" applyFont="1" applyFill="1" applyBorder="1" applyAlignment="1">
      <alignment horizontal="center" vertical="top" wrapText="1" readingOrder="2"/>
    </xf>
    <xf numFmtId="0" fontId="6" fillId="0" borderId="2" xfId="0" applyFont="1" applyBorder="1" applyAlignment="1">
      <alignment horizontal="center" vertical="top" wrapText="1" readingOrder="2"/>
    </xf>
    <xf numFmtId="0" fontId="7" fillId="0" borderId="2" xfId="0" applyFont="1" applyBorder="1" applyAlignment="1">
      <alignment horizontal="center" vertical="top" readingOrder="2"/>
    </xf>
    <xf numFmtId="165" fontId="6" fillId="7" borderId="2" xfId="0" applyNumberFormat="1" applyFont="1" applyFill="1" applyBorder="1" applyAlignment="1">
      <alignment horizontal="center" vertical="top" wrapText="1" readingOrder="2"/>
    </xf>
    <xf numFmtId="14" fontId="7" fillId="0" borderId="2" xfId="0" applyNumberFormat="1" applyFont="1" applyBorder="1" applyAlignment="1">
      <alignment horizontal="center" vertical="top" wrapText="1" readingOrder="2"/>
    </xf>
    <xf numFmtId="0" fontId="8" fillId="0" borderId="2" xfId="0" applyFont="1" applyBorder="1" applyAlignment="1">
      <alignment horizontal="center" vertical="top" wrapText="1" readingOrder="2"/>
    </xf>
    <xf numFmtId="0" fontId="9" fillId="6" borderId="2" xfId="2" applyFont="1" applyFill="1" applyBorder="1" applyAlignment="1">
      <alignment horizontal="center"/>
    </xf>
    <xf numFmtId="0" fontId="9" fillId="6" borderId="2" xfId="2" applyFont="1" applyFill="1" applyBorder="1" applyAlignment="1">
      <alignment horizontal="center" vertical="center" wrapText="1" readingOrder="2"/>
    </xf>
    <xf numFmtId="0" fontId="9" fillId="0" borderId="2" xfId="2" applyFont="1" applyFill="1" applyBorder="1" applyAlignment="1">
      <alignment horizontal="center" vertical="center" wrapText="1" readingOrder="2"/>
    </xf>
    <xf numFmtId="0" fontId="9" fillId="6" borderId="1" xfId="2" applyFont="1" applyFill="1" applyBorder="1" applyAlignment="1">
      <alignment horizontal="center" vertical="center" wrapText="1" readingOrder="2"/>
    </xf>
    <xf numFmtId="0" fontId="10" fillId="6" borderId="2" xfId="0" applyFont="1" applyFill="1" applyBorder="1" applyAlignment="1">
      <alignment horizontal="center" vertical="center" wrapText="1" readingOrder="2"/>
    </xf>
    <xf numFmtId="0" fontId="10" fillId="0" borderId="2" xfId="0" applyFont="1" applyBorder="1" applyAlignment="1">
      <alignment horizontal="center" vertical="center" wrapText="1" readingOrder="2"/>
    </xf>
    <xf numFmtId="0" fontId="9" fillId="0" borderId="2" xfId="2" applyNumberFormat="1" applyFont="1" applyFill="1" applyBorder="1" applyAlignment="1">
      <alignment horizontal="center" vertical="center" wrapText="1" readingOrder="2"/>
    </xf>
    <xf numFmtId="165" fontId="9" fillId="0" borderId="2" xfId="2" applyNumberFormat="1" applyFont="1" applyFill="1" applyBorder="1" applyAlignment="1">
      <alignment horizontal="center" vertical="center" wrapText="1" readingOrder="2"/>
    </xf>
    <xf numFmtId="0" fontId="11" fillId="0" borderId="4" xfId="1" applyFont="1" applyFill="1" applyBorder="1" applyAlignment="1">
      <alignment horizontal="center" vertical="center" wrapText="1" readingOrder="2"/>
    </xf>
    <xf numFmtId="3" fontId="10" fillId="0" borderId="4" xfId="0" applyNumberFormat="1" applyFont="1" applyBorder="1" applyAlignment="1">
      <alignment horizontal="center" vertical="center" wrapText="1" readingOrder="2"/>
    </xf>
    <xf numFmtId="0" fontId="9" fillId="0" borderId="4" xfId="2" applyNumberFormat="1" applyFont="1" applyFill="1" applyBorder="1" applyAlignment="1">
      <alignment horizontal="center" vertical="center" wrapText="1" readingOrder="2"/>
    </xf>
    <xf numFmtId="165" fontId="9" fillId="0" borderId="4" xfId="2" applyNumberFormat="1" applyFont="1" applyFill="1" applyBorder="1" applyAlignment="1">
      <alignment horizontal="center" vertical="center" wrapText="1" readingOrder="2"/>
    </xf>
    <xf numFmtId="0" fontId="9" fillId="0" borderId="4" xfId="2" applyFont="1" applyFill="1" applyBorder="1" applyAlignment="1">
      <alignment horizontal="center" vertical="center" wrapText="1" readingOrder="2"/>
    </xf>
    <xf numFmtId="0" fontId="7" fillId="0" borderId="4" xfId="0" applyFont="1" applyBorder="1" applyAlignment="1">
      <alignment horizontal="center" vertical="center" wrapText="1" readingOrder="2"/>
    </xf>
    <xf numFmtId="0" fontId="11" fillId="0" borderId="0" xfId="0" applyFont="1" applyAlignment="1">
      <alignment readingOrder="2"/>
    </xf>
    <xf numFmtId="0" fontId="11" fillId="0" borderId="0" xfId="0" applyFont="1"/>
    <xf numFmtId="0" fontId="0" fillId="0" borderId="0" xfId="0" applyAlignment="1">
      <alignment readingOrder="2"/>
    </xf>
    <xf numFmtId="164" fontId="0" fillId="0" borderId="0" xfId="0" applyNumberFormat="1" applyAlignment="1">
      <alignment readingOrder="2"/>
    </xf>
    <xf numFmtId="0" fontId="6" fillId="0" borderId="13" xfId="1" applyFont="1" applyFill="1" applyBorder="1" applyAlignment="1">
      <alignment horizontal="right" vertical="center" wrapText="1" readingOrder="2"/>
    </xf>
    <xf numFmtId="0" fontId="6" fillId="0" borderId="3" xfId="1" applyFont="1" applyFill="1" applyBorder="1" applyAlignment="1">
      <alignment horizontal="right" vertical="center" wrapText="1" readingOrder="2"/>
    </xf>
    <xf numFmtId="0" fontId="6" fillId="0" borderId="14" xfId="1" applyFont="1" applyFill="1" applyBorder="1" applyAlignment="1">
      <alignment horizontal="right" vertical="center" wrapText="1" readingOrder="2"/>
    </xf>
    <xf numFmtId="0" fontId="0" fillId="0" borderId="0" xfId="0" applyAlignment="1">
      <alignment horizontal="right"/>
    </xf>
    <xf numFmtId="0" fontId="6" fillId="0" borderId="4" xfId="0" applyFont="1" applyBorder="1" applyAlignment="1">
      <alignment horizontal="center" vertical="center" wrapText="1" readingOrder="2"/>
    </xf>
    <xf numFmtId="0" fontId="6" fillId="0" borderId="7" xfId="0" applyFont="1" applyBorder="1" applyAlignment="1">
      <alignment horizontal="center" vertical="center" wrapText="1" readingOrder="2"/>
    </xf>
    <xf numFmtId="0" fontId="7" fillId="0" borderId="4" xfId="0" applyFont="1" applyBorder="1" applyAlignment="1">
      <alignment horizontal="center" vertical="top" wrapText="1" readingOrder="2"/>
    </xf>
    <xf numFmtId="0" fontId="7" fillId="0" borderId="7" xfId="0" applyFont="1" applyBorder="1" applyAlignment="1">
      <alignment horizontal="center" vertical="top" wrapText="1" readingOrder="2"/>
    </xf>
    <xf numFmtId="0" fontId="7" fillId="0" borderId="4" xfId="0" applyFont="1" applyBorder="1" applyAlignment="1">
      <alignment horizontal="center" readingOrder="2"/>
    </xf>
    <xf numFmtId="0" fontId="7" fillId="0" borderId="7" xfId="0" applyFont="1" applyBorder="1" applyAlignment="1">
      <alignment horizontal="center" readingOrder="2"/>
    </xf>
    <xf numFmtId="165" fontId="6" fillId="7" borderId="4" xfId="0" applyNumberFormat="1" applyFont="1" applyFill="1" applyBorder="1" applyAlignment="1">
      <alignment horizontal="center" vertical="center" wrapText="1" readingOrder="2"/>
    </xf>
    <xf numFmtId="165" fontId="6" fillId="7" borderId="7" xfId="0" applyNumberFormat="1" applyFont="1" applyFill="1" applyBorder="1" applyAlignment="1">
      <alignment horizontal="center" vertical="center" wrapText="1" readingOrder="2"/>
    </xf>
    <xf numFmtId="14" fontId="7" fillId="0" borderId="4" xfId="0" applyNumberFormat="1" applyFont="1" applyBorder="1" applyAlignment="1">
      <alignment horizontal="center" vertical="center" wrapText="1" readingOrder="2"/>
    </xf>
    <xf numFmtId="14" fontId="7" fillId="0" borderId="7" xfId="0" applyNumberFormat="1" applyFont="1" applyBorder="1" applyAlignment="1">
      <alignment horizontal="center" vertical="center" wrapText="1" readingOrder="2"/>
    </xf>
    <xf numFmtId="0" fontId="8" fillId="0" borderId="6" xfId="0" applyFont="1" applyBorder="1" applyAlignment="1">
      <alignment horizontal="center" vertical="center" wrapText="1" readingOrder="2"/>
    </xf>
    <xf numFmtId="0" fontId="8" fillId="0" borderId="8" xfId="0" applyFont="1" applyBorder="1" applyAlignment="1">
      <alignment horizontal="center" vertical="center" wrapText="1" readingOrder="2"/>
    </xf>
    <xf numFmtId="0" fontId="6" fillId="0" borderId="12" xfId="0" applyFont="1" applyBorder="1" applyAlignment="1">
      <alignment horizontal="right" vertical="center" wrapText="1" readingOrder="2"/>
    </xf>
    <xf numFmtId="0" fontId="6" fillId="0" borderId="10" xfId="0" applyFont="1" applyBorder="1" applyAlignment="1">
      <alignment horizontal="right" vertical="center" wrapText="1" readingOrder="2"/>
    </xf>
    <xf numFmtId="0" fontId="6" fillId="0" borderId="11" xfId="0" applyFont="1" applyBorder="1" applyAlignment="1">
      <alignment horizontal="right" vertical="center" wrapText="1" readingOrder="2"/>
    </xf>
    <xf numFmtId="0" fontId="6" fillId="5" borderId="2" xfId="0" applyFont="1" applyFill="1" applyBorder="1" applyAlignment="1">
      <alignment horizontal="center" vertical="center" readingOrder="2"/>
    </xf>
    <xf numFmtId="0" fontId="5" fillId="5" borderId="2" xfId="0" applyFont="1" applyFill="1" applyBorder="1" applyAlignment="1">
      <alignment horizontal="center" vertical="center" readingOrder="2"/>
    </xf>
    <xf numFmtId="49" fontId="6" fillId="0" borderId="13" xfId="0" applyNumberFormat="1" applyFont="1" applyBorder="1" applyAlignment="1">
      <alignment horizontal="right" vertical="top" readingOrder="2"/>
    </xf>
    <xf numFmtId="49" fontId="6" fillId="0" borderId="3" xfId="0" applyNumberFormat="1" applyFont="1" applyBorder="1" applyAlignment="1">
      <alignment horizontal="right" vertical="top" readingOrder="2"/>
    </xf>
    <xf numFmtId="49" fontId="6" fillId="0" borderId="14" xfId="0" applyNumberFormat="1" applyFont="1" applyBorder="1" applyAlignment="1">
      <alignment horizontal="right" vertical="top" readingOrder="2"/>
    </xf>
    <xf numFmtId="49" fontId="6" fillId="0" borderId="2" xfId="0" applyNumberFormat="1" applyFont="1" applyBorder="1" applyAlignment="1">
      <alignment horizontal="center" vertical="center" readingOrder="2"/>
    </xf>
    <xf numFmtId="49" fontId="5" fillId="0" borderId="2" xfId="0" applyNumberFormat="1" applyFont="1" applyBorder="1" applyAlignment="1">
      <alignment horizontal="center" vertical="center" readingOrder="2"/>
    </xf>
    <xf numFmtId="49" fontId="6" fillId="0" borderId="4" xfId="0" applyNumberFormat="1" applyFont="1" applyBorder="1" applyAlignment="1">
      <alignment horizontal="center" vertical="center" readingOrder="2"/>
    </xf>
    <xf numFmtId="49" fontId="6" fillId="0" borderId="7" xfId="0" applyNumberFormat="1" applyFont="1" applyBorder="1" applyAlignment="1">
      <alignment horizontal="center" vertical="center" readingOrder="2"/>
    </xf>
    <xf numFmtId="0" fontId="7" fillId="0" borderId="4" xfId="1" applyFont="1" applyFill="1" applyBorder="1" applyAlignment="1">
      <alignment horizontal="center" vertical="center" wrapText="1" readingOrder="2"/>
    </xf>
    <xf numFmtId="0" fontId="7" fillId="0" borderId="7" xfId="1" applyFont="1" applyFill="1" applyBorder="1" applyAlignment="1">
      <alignment horizontal="center" vertical="center" wrapText="1" readingOrder="2"/>
    </xf>
    <xf numFmtId="0" fontId="7" fillId="0" borderId="4" xfId="0" applyFont="1" applyBorder="1" applyAlignment="1">
      <alignment horizontal="center" vertical="center" wrapText="1" readingOrder="2"/>
    </xf>
    <xf numFmtId="0" fontId="7" fillId="0" borderId="7" xfId="0" applyFont="1" applyBorder="1" applyAlignment="1">
      <alignment horizontal="center" vertical="center" wrapText="1" readingOrder="2"/>
    </xf>
    <xf numFmtId="0" fontId="8" fillId="0" borderId="5" xfId="0" applyFont="1" applyBorder="1" applyAlignment="1">
      <alignment horizontal="center"/>
    </xf>
    <xf numFmtId="0" fontId="8" fillId="0" borderId="0" xfId="0" applyFont="1" applyAlignment="1">
      <alignment horizontal="center"/>
    </xf>
    <xf numFmtId="0" fontId="8" fillId="0" borderId="4" xfId="0" applyFont="1" applyBorder="1" applyAlignment="1">
      <alignment horizontal="center" vertical="center"/>
    </xf>
    <xf numFmtId="0" fontId="8" fillId="0" borderId="7" xfId="0" applyFont="1" applyBorder="1" applyAlignment="1">
      <alignment horizontal="center" vertical="center"/>
    </xf>
    <xf numFmtId="0" fontId="6" fillId="0" borderId="9" xfId="0" applyFont="1" applyBorder="1" applyAlignment="1">
      <alignment horizontal="center" vertical="center" wrapText="1" readingOrder="2"/>
    </xf>
    <xf numFmtId="0" fontId="7" fillId="0" borderId="9" xfId="0" applyFont="1" applyBorder="1" applyAlignment="1">
      <alignment horizontal="center" vertical="top" wrapText="1" readingOrder="2"/>
    </xf>
    <xf numFmtId="0" fontId="7" fillId="0" borderId="9" xfId="0" applyFont="1" applyBorder="1" applyAlignment="1">
      <alignment horizontal="center" readingOrder="2"/>
    </xf>
    <xf numFmtId="165" fontId="6" fillId="7" borderId="9" xfId="0" applyNumberFormat="1" applyFont="1" applyFill="1" applyBorder="1" applyAlignment="1">
      <alignment horizontal="center" vertical="center" wrapText="1" readingOrder="2"/>
    </xf>
    <xf numFmtId="14" fontId="7" fillId="0" borderId="9" xfId="0" applyNumberFormat="1" applyFont="1" applyBorder="1" applyAlignment="1">
      <alignment horizontal="center" vertical="center" wrapText="1" readingOrder="2"/>
    </xf>
    <xf numFmtId="0" fontId="8" fillId="0" borderId="11" xfId="0" applyFont="1" applyBorder="1" applyAlignment="1">
      <alignment horizontal="center" vertical="center" wrapText="1" readingOrder="2"/>
    </xf>
    <xf numFmtId="49" fontId="6" fillId="0" borderId="9" xfId="0" applyNumberFormat="1" applyFont="1" applyBorder="1" applyAlignment="1">
      <alignment horizontal="center" vertical="center" readingOrder="2"/>
    </xf>
    <xf numFmtId="0" fontId="7" fillId="0" borderId="9" xfId="1" applyFont="1" applyFill="1" applyBorder="1" applyAlignment="1">
      <alignment horizontal="center" vertical="center" wrapText="1" readingOrder="2"/>
    </xf>
    <xf numFmtId="0" fontId="7" fillId="0" borderId="9" xfId="0" applyFont="1" applyBorder="1" applyAlignment="1">
      <alignment horizontal="center" vertical="center" wrapText="1" readingOrder="2"/>
    </xf>
    <xf numFmtId="0" fontId="8" fillId="0" borderId="10" xfId="0" applyFont="1" applyBorder="1" applyAlignment="1">
      <alignment horizontal="center"/>
    </xf>
    <xf numFmtId="0" fontId="8" fillId="0" borderId="9" xfId="0" applyFont="1" applyBorder="1" applyAlignment="1">
      <alignment horizontal="center" vertical="center"/>
    </xf>
    <xf numFmtId="49" fontId="6" fillId="5" borderId="2" xfId="0" applyNumberFormat="1" applyFont="1" applyFill="1" applyBorder="1" applyAlignment="1">
      <alignment horizontal="center" vertical="center" readingOrder="2"/>
    </xf>
    <xf numFmtId="49" fontId="5" fillId="5" borderId="2" xfId="0" applyNumberFormat="1" applyFont="1" applyFill="1" applyBorder="1" applyAlignment="1">
      <alignment horizontal="center" vertical="center" readingOrder="2"/>
    </xf>
    <xf numFmtId="49" fontId="6" fillId="5" borderId="2" xfId="0" applyNumberFormat="1" applyFont="1" applyFill="1" applyBorder="1" applyAlignment="1">
      <alignment horizontal="center" vertical="center"/>
    </xf>
    <xf numFmtId="0" fontId="6" fillId="0" borderId="2" xfId="0" applyFont="1" applyBorder="1" applyAlignment="1">
      <alignment horizontal="right" vertical="center" wrapText="1" readingOrder="2"/>
    </xf>
    <xf numFmtId="0" fontId="6" fillId="0" borderId="2" xfId="0" applyFont="1" applyBorder="1" applyAlignment="1">
      <alignment horizontal="right" vertical="top" wrapText="1" readingOrder="2"/>
    </xf>
    <xf numFmtId="0" fontId="0" fillId="0" borderId="2" xfId="0" applyBorder="1" applyAlignment="1">
      <alignment horizontal="center" readingOrder="2"/>
    </xf>
    <xf numFmtId="0" fontId="3" fillId="4" borderId="2" xfId="0" applyFont="1" applyFill="1" applyBorder="1" applyAlignment="1">
      <alignment horizontal="center" vertical="center" readingOrder="2"/>
    </xf>
    <xf numFmtId="0" fontId="4" fillId="4" borderId="2" xfId="0" applyFont="1" applyFill="1" applyBorder="1" applyAlignment="1">
      <alignment horizontal="right" vertical="center" wrapText="1" readingOrder="2"/>
    </xf>
    <xf numFmtId="0" fontId="5" fillId="0" borderId="2" xfId="0" applyFont="1" applyBorder="1" applyAlignment="1">
      <alignment horizontal="right" vertical="center" readingOrder="2"/>
    </xf>
    <xf numFmtId="0" fontId="4" fillId="0" borderId="2" xfId="0" applyFont="1" applyBorder="1" applyAlignment="1">
      <alignment horizontal="right" vertical="center" readingOrder="2"/>
    </xf>
  </cellXfs>
  <cellStyles count="3">
    <cellStyle name="Normal" xfId="0" builtinId="0"/>
    <cellStyle name="ניטראלי" xfId="2" builtinId="28"/>
    <cellStyle name="רע" xfId="1" builtinId="2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937FAF-3E1E-40B6-B053-280E2A1CD583}">
  <dimension ref="A1:AT30"/>
  <sheetViews>
    <sheetView rightToLeft="1" tabSelected="1" workbookViewId="0">
      <selection sqref="A1:A6"/>
    </sheetView>
  </sheetViews>
  <sheetFormatPr defaultColWidth="8.75" defaultRowHeight="15" x14ac:dyDescent="0.2"/>
  <cols>
    <col min="1" max="1" width="4.25" customWidth="1"/>
    <col min="2" max="2" width="21.125" bestFit="1" customWidth="1"/>
    <col min="3" max="3" width="13.75" customWidth="1"/>
    <col min="4" max="4" width="12.125" customWidth="1"/>
    <col min="5" max="5" width="14.375" customWidth="1"/>
    <col min="6" max="6" width="11.875" customWidth="1"/>
    <col min="7" max="7" width="19.75" customWidth="1"/>
    <col min="8" max="8" width="13.5" customWidth="1"/>
    <col min="9" max="9" width="10.25" customWidth="1"/>
    <col min="10" max="10" width="12" customWidth="1"/>
    <col min="11" max="11" width="13.625" customWidth="1"/>
    <col min="12" max="12" width="13.625" style="49" bestFit="1" customWidth="1"/>
    <col min="13" max="13" width="13.625" style="50" customWidth="1"/>
    <col min="14" max="14" width="10.875" style="50" customWidth="1"/>
    <col min="15" max="15" width="13.875" customWidth="1"/>
    <col min="16" max="16" width="22.5" style="47" customWidth="1"/>
    <col min="17" max="17" width="12.75" style="47" customWidth="1"/>
    <col min="18" max="18" width="20.375" style="47" customWidth="1"/>
    <col min="19" max="19" width="15" style="47" customWidth="1"/>
    <col min="20" max="20" width="10.875" style="48" customWidth="1"/>
  </cols>
  <sheetData>
    <row r="1" spans="1:46" ht="20.25" x14ac:dyDescent="0.2">
      <c r="A1" s="103"/>
      <c r="B1" s="104" t="s">
        <v>0</v>
      </c>
      <c r="C1" s="104"/>
      <c r="D1" s="104"/>
      <c r="E1" s="104"/>
      <c r="F1" s="104"/>
      <c r="G1" s="104"/>
      <c r="H1" s="104"/>
      <c r="I1" s="104"/>
      <c r="J1" s="104"/>
      <c r="K1" s="104"/>
      <c r="L1" s="104"/>
      <c r="M1" s="104"/>
      <c r="N1" s="104"/>
      <c r="O1" s="104"/>
      <c r="P1" s="104"/>
      <c r="Q1" s="104"/>
      <c r="R1" s="104"/>
      <c r="S1" s="104"/>
      <c r="T1" s="104"/>
    </row>
    <row r="2" spans="1:46" ht="14.25" customHeight="1" x14ac:dyDescent="0.2">
      <c r="A2" s="103"/>
      <c r="B2" s="105" t="s">
        <v>1</v>
      </c>
      <c r="C2" s="105"/>
      <c r="D2" s="105"/>
      <c r="E2" s="105"/>
      <c r="F2" s="105"/>
      <c r="G2" s="105"/>
      <c r="H2" s="105"/>
      <c r="I2" s="105"/>
      <c r="J2" s="105"/>
      <c r="K2" s="105"/>
      <c r="L2" s="105"/>
      <c r="M2" s="105"/>
      <c r="N2" s="105"/>
      <c r="O2" s="105"/>
      <c r="P2" s="105"/>
      <c r="Q2" s="105"/>
      <c r="R2" s="105"/>
      <c r="S2" s="105"/>
      <c r="T2" s="105"/>
    </row>
    <row r="3" spans="1:46" ht="15.75" x14ac:dyDescent="0.2">
      <c r="A3" s="103"/>
      <c r="B3" s="106" t="s">
        <v>2</v>
      </c>
      <c r="C3" s="106"/>
      <c r="D3" s="106"/>
      <c r="E3" s="106"/>
      <c r="F3" s="106"/>
      <c r="G3" s="106"/>
      <c r="H3" s="106"/>
      <c r="I3" s="106"/>
      <c r="J3" s="106"/>
      <c r="K3" s="106"/>
      <c r="L3" s="106"/>
      <c r="M3" s="106"/>
      <c r="N3" s="106"/>
      <c r="O3" s="106"/>
      <c r="P3" s="106"/>
      <c r="Q3" s="106"/>
      <c r="R3" s="106"/>
      <c r="S3" s="106"/>
      <c r="T3" s="106"/>
    </row>
    <row r="4" spans="1:46" ht="14.25" x14ac:dyDescent="0.2">
      <c r="A4" s="103"/>
      <c r="B4" s="107" t="s">
        <v>3</v>
      </c>
      <c r="C4" s="107"/>
      <c r="D4" s="107"/>
      <c r="E4" s="107"/>
      <c r="F4" s="107"/>
      <c r="G4" s="107"/>
      <c r="H4" s="107"/>
      <c r="I4" s="107"/>
      <c r="J4" s="107"/>
      <c r="K4" s="107"/>
      <c r="L4" s="107"/>
      <c r="M4" s="107"/>
      <c r="N4" s="107"/>
      <c r="O4" s="107"/>
      <c r="P4" s="107"/>
      <c r="Q4" s="107"/>
      <c r="R4" s="107"/>
      <c r="S4" s="107"/>
      <c r="T4" s="107"/>
    </row>
    <row r="5" spans="1:46" ht="14.25" x14ac:dyDescent="0.2">
      <c r="A5" s="103"/>
      <c r="B5" s="107" t="s">
        <v>4</v>
      </c>
      <c r="C5" s="107"/>
      <c r="D5" s="107"/>
      <c r="E5" s="107"/>
      <c r="F5" s="107"/>
      <c r="G5" s="107"/>
      <c r="H5" s="107"/>
      <c r="I5" s="107"/>
      <c r="J5" s="107"/>
      <c r="K5" s="107"/>
      <c r="L5" s="107"/>
      <c r="M5" s="107"/>
      <c r="N5" s="107"/>
      <c r="O5" s="107"/>
      <c r="P5" s="107"/>
      <c r="Q5" s="107"/>
      <c r="R5" s="107"/>
      <c r="S5" s="107"/>
      <c r="T5" s="107"/>
    </row>
    <row r="6" spans="1:46" s="6" customFormat="1" ht="63" x14ac:dyDescent="0.2">
      <c r="A6" s="103"/>
      <c r="B6" s="1" t="s">
        <v>5</v>
      </c>
      <c r="C6" s="1" t="s">
        <v>6</v>
      </c>
      <c r="D6" s="1" t="s">
        <v>7</v>
      </c>
      <c r="E6" s="1" t="s">
        <v>8</v>
      </c>
      <c r="F6" s="1" t="s">
        <v>9</v>
      </c>
      <c r="G6" s="1" t="s">
        <v>10</v>
      </c>
      <c r="H6" s="1" t="s">
        <v>11</v>
      </c>
      <c r="I6" s="1" t="s">
        <v>12</v>
      </c>
      <c r="J6" s="1" t="s">
        <v>13</v>
      </c>
      <c r="K6" s="2" t="s">
        <v>14</v>
      </c>
      <c r="L6" s="3" t="s">
        <v>15</v>
      </c>
      <c r="M6" s="4" t="s">
        <v>16</v>
      </c>
      <c r="N6" s="1" t="s">
        <v>17</v>
      </c>
      <c r="O6" s="1" t="s">
        <v>18</v>
      </c>
      <c r="P6" s="1" t="s">
        <v>19</v>
      </c>
      <c r="Q6" s="1" t="s">
        <v>20</v>
      </c>
      <c r="R6" s="5" t="s">
        <v>21</v>
      </c>
      <c r="S6" s="5" t="s">
        <v>22</v>
      </c>
      <c r="T6" s="1" t="s">
        <v>23</v>
      </c>
    </row>
    <row r="7" spans="1:46" ht="15.75" x14ac:dyDescent="0.2">
      <c r="A7" s="98" t="s">
        <v>24</v>
      </c>
      <c r="B7" s="99"/>
      <c r="C7" s="99"/>
      <c r="D7" s="99"/>
      <c r="E7" s="99"/>
      <c r="F7" s="99"/>
      <c r="G7" s="99"/>
      <c r="H7" s="99"/>
      <c r="I7" s="99"/>
      <c r="J7" s="99"/>
      <c r="K7" s="99"/>
      <c r="L7" s="99"/>
      <c r="M7" s="99"/>
      <c r="N7" s="99"/>
      <c r="O7" s="99"/>
      <c r="P7" s="99"/>
      <c r="Q7" s="99"/>
      <c r="R7" s="99"/>
      <c r="S7" s="99"/>
      <c r="T7" s="99"/>
    </row>
    <row r="8" spans="1:46" ht="63" x14ac:dyDescent="0.25">
      <c r="A8" s="100" t="s">
        <v>25</v>
      </c>
      <c r="B8" s="7" t="s">
        <v>26</v>
      </c>
      <c r="C8" s="8" t="s">
        <v>27</v>
      </c>
      <c r="D8" s="9">
        <v>1621000750</v>
      </c>
      <c r="E8" s="10" t="s">
        <v>28</v>
      </c>
      <c r="F8" s="10" t="s">
        <v>29</v>
      </c>
      <c r="G8" s="11" t="s">
        <v>30</v>
      </c>
      <c r="H8" s="12">
        <v>100</v>
      </c>
      <c r="I8" s="12" t="s">
        <v>31</v>
      </c>
      <c r="J8" s="13">
        <v>30000</v>
      </c>
      <c r="K8" s="14">
        <v>1</v>
      </c>
      <c r="L8" s="13">
        <f>J8*K8</f>
        <v>30000</v>
      </c>
      <c r="M8" s="13">
        <f>L8*1.17</f>
        <v>35100</v>
      </c>
      <c r="N8" s="8" t="s">
        <v>32</v>
      </c>
      <c r="O8" s="15" t="s">
        <v>33</v>
      </c>
      <c r="P8" s="8" t="s">
        <v>34</v>
      </c>
      <c r="Q8" s="16"/>
      <c r="R8" s="17">
        <f>M8</f>
        <v>35100</v>
      </c>
      <c r="S8" s="18">
        <v>44896</v>
      </c>
      <c r="T8" s="19"/>
    </row>
    <row r="9" spans="1:46" s="20" customFormat="1" ht="15.75" x14ac:dyDescent="0.2">
      <c r="A9" s="100"/>
      <c r="B9" s="101" t="s">
        <v>35</v>
      </c>
      <c r="C9" s="101"/>
      <c r="D9" s="101"/>
      <c r="E9" s="101"/>
      <c r="F9" s="101"/>
      <c r="G9" s="101"/>
      <c r="H9" s="101"/>
      <c r="I9" s="101"/>
      <c r="J9" s="101"/>
      <c r="K9" s="101"/>
      <c r="L9" s="101"/>
      <c r="M9" s="101"/>
      <c r="N9" s="101"/>
      <c r="O9" s="101"/>
      <c r="P9" s="101"/>
      <c r="Q9" s="101"/>
      <c r="R9" s="101"/>
      <c r="S9" s="101"/>
      <c r="T9" s="101"/>
      <c r="U9"/>
      <c r="V9"/>
      <c r="W9"/>
      <c r="X9"/>
      <c r="Y9"/>
      <c r="Z9"/>
      <c r="AA9"/>
      <c r="AB9"/>
      <c r="AC9"/>
      <c r="AD9"/>
      <c r="AE9"/>
      <c r="AF9"/>
      <c r="AG9"/>
      <c r="AH9"/>
      <c r="AI9"/>
      <c r="AJ9"/>
      <c r="AK9"/>
      <c r="AL9"/>
      <c r="AM9"/>
      <c r="AN9"/>
      <c r="AO9"/>
      <c r="AP9"/>
      <c r="AQ9"/>
      <c r="AR9"/>
      <c r="AS9"/>
      <c r="AT9"/>
    </row>
    <row r="10" spans="1:46" ht="15.75" x14ac:dyDescent="0.2">
      <c r="A10" s="70" t="s">
        <v>36</v>
      </c>
      <c r="B10" s="71"/>
      <c r="C10" s="71"/>
      <c r="D10" s="71"/>
      <c r="E10" s="71"/>
      <c r="F10" s="71"/>
      <c r="G10" s="71"/>
      <c r="H10" s="71"/>
      <c r="I10" s="71"/>
      <c r="J10" s="71"/>
      <c r="K10" s="71"/>
      <c r="L10" s="71"/>
      <c r="M10" s="71"/>
      <c r="N10" s="71"/>
      <c r="O10" s="71"/>
      <c r="P10" s="71"/>
      <c r="Q10" s="71"/>
      <c r="R10" s="71"/>
      <c r="S10" s="71"/>
      <c r="T10" s="71"/>
    </row>
    <row r="11" spans="1:46" ht="63" x14ac:dyDescent="0.2">
      <c r="A11" s="21" t="s">
        <v>37</v>
      </c>
      <c r="B11" s="22" t="s">
        <v>38</v>
      </c>
      <c r="C11" s="23" t="s">
        <v>27</v>
      </c>
      <c r="D11" s="9">
        <v>240072961</v>
      </c>
      <c r="E11" s="9" t="s">
        <v>39</v>
      </c>
      <c r="F11" s="9" t="s">
        <v>29</v>
      </c>
      <c r="G11" s="24" t="s">
        <v>40</v>
      </c>
      <c r="H11" s="25">
        <v>100</v>
      </c>
      <c r="I11" s="25" t="s">
        <v>41</v>
      </c>
      <c r="J11" s="26">
        <v>4666</v>
      </c>
      <c r="K11" s="27">
        <v>12</v>
      </c>
      <c r="L11" s="26">
        <f>J11*K11</f>
        <v>55992</v>
      </c>
      <c r="M11" s="26">
        <f>L11*1.17</f>
        <v>65510.64</v>
      </c>
      <c r="N11" s="23" t="s">
        <v>32</v>
      </c>
      <c r="O11" s="28" t="s">
        <v>42</v>
      </c>
      <c r="P11" s="23" t="s">
        <v>34</v>
      </c>
      <c r="Q11" s="29"/>
      <c r="R11" s="30">
        <f>M11</f>
        <v>65510.64</v>
      </c>
      <c r="S11" s="31">
        <v>44896</v>
      </c>
      <c r="T11" s="32"/>
    </row>
    <row r="12" spans="1:46" ht="15.75" x14ac:dyDescent="0.2">
      <c r="A12" s="21"/>
      <c r="B12" s="102" t="s">
        <v>43</v>
      </c>
      <c r="C12" s="102"/>
      <c r="D12" s="102"/>
      <c r="E12" s="102"/>
      <c r="F12" s="102"/>
      <c r="G12" s="102"/>
      <c r="H12" s="102"/>
      <c r="I12" s="102"/>
      <c r="J12" s="102"/>
      <c r="K12" s="102"/>
      <c r="L12" s="102"/>
      <c r="M12" s="102"/>
      <c r="N12" s="102"/>
      <c r="O12" s="102"/>
      <c r="P12" s="102"/>
      <c r="Q12" s="102"/>
      <c r="R12" s="102"/>
      <c r="S12" s="102"/>
      <c r="T12" s="102"/>
    </row>
    <row r="13" spans="1:46" ht="15.75" x14ac:dyDescent="0.2">
      <c r="A13" s="75" t="s">
        <v>44</v>
      </c>
      <c r="B13" s="76"/>
      <c r="C13" s="76"/>
      <c r="D13" s="76"/>
      <c r="E13" s="76"/>
      <c r="F13" s="76"/>
      <c r="G13" s="76"/>
      <c r="H13" s="76"/>
      <c r="I13" s="76"/>
      <c r="J13" s="76"/>
      <c r="K13" s="76"/>
      <c r="L13" s="76"/>
      <c r="M13" s="76"/>
      <c r="N13" s="76"/>
      <c r="O13" s="76"/>
      <c r="P13" s="76"/>
      <c r="Q13" s="76"/>
      <c r="R13" s="76"/>
      <c r="S13" s="76"/>
      <c r="T13" s="76"/>
    </row>
    <row r="14" spans="1:46" ht="14.25" customHeight="1" x14ac:dyDescent="0.2">
      <c r="A14" s="77" t="s">
        <v>45</v>
      </c>
      <c r="B14" s="79" t="s">
        <v>46</v>
      </c>
      <c r="C14" s="81" t="s">
        <v>47</v>
      </c>
      <c r="D14" s="83" t="s">
        <v>48</v>
      </c>
      <c r="E14" s="85" t="s">
        <v>49</v>
      </c>
      <c r="F14" s="85" t="s">
        <v>50</v>
      </c>
      <c r="G14" s="33" t="s">
        <v>51</v>
      </c>
      <c r="H14" s="11">
        <v>100</v>
      </c>
      <c r="I14" s="12" t="s">
        <v>52</v>
      </c>
      <c r="J14" s="13">
        <v>170.94</v>
      </c>
      <c r="K14" s="34">
        <v>8</v>
      </c>
      <c r="L14" s="13">
        <f>J14*K14</f>
        <v>1367.52</v>
      </c>
      <c r="M14" s="13">
        <f t="shared" ref="M14:M20" si="0">L14*1.17</f>
        <v>1599.9983999999999</v>
      </c>
      <c r="N14" s="35" t="s">
        <v>32</v>
      </c>
      <c r="O14" s="55" t="s">
        <v>33</v>
      </c>
      <c r="P14" s="57" t="s">
        <v>34</v>
      </c>
      <c r="Q14" s="59"/>
      <c r="R14" s="61">
        <f>M14*7</f>
        <v>11199.988799999999</v>
      </c>
      <c r="S14" s="63" t="s">
        <v>53</v>
      </c>
      <c r="T14" s="65"/>
    </row>
    <row r="15" spans="1:46" ht="15.75" x14ac:dyDescent="0.2">
      <c r="A15" s="78"/>
      <c r="B15" s="80"/>
      <c r="C15" s="82"/>
      <c r="D15" s="84"/>
      <c r="E15" s="86"/>
      <c r="F15" s="86"/>
      <c r="G15" s="33" t="s">
        <v>54</v>
      </c>
      <c r="H15" s="11">
        <v>100</v>
      </c>
      <c r="I15" s="12" t="s">
        <v>52</v>
      </c>
      <c r="J15" s="13">
        <v>170.94</v>
      </c>
      <c r="K15" s="34">
        <v>8</v>
      </c>
      <c r="L15" s="13">
        <f>J15*K15</f>
        <v>1367.52</v>
      </c>
      <c r="M15" s="13">
        <f t="shared" si="0"/>
        <v>1599.9983999999999</v>
      </c>
      <c r="N15" s="8" t="s">
        <v>32</v>
      </c>
      <c r="O15" s="56"/>
      <c r="P15" s="58"/>
      <c r="Q15" s="60"/>
      <c r="R15" s="62"/>
      <c r="S15" s="64"/>
      <c r="T15" s="66"/>
    </row>
    <row r="16" spans="1:46" ht="15.75" x14ac:dyDescent="0.2">
      <c r="A16" s="78"/>
      <c r="B16" s="80"/>
      <c r="C16" s="82"/>
      <c r="D16" s="84"/>
      <c r="E16" s="86"/>
      <c r="F16" s="86"/>
      <c r="G16" s="33" t="s">
        <v>55</v>
      </c>
      <c r="H16" s="11">
        <v>100</v>
      </c>
      <c r="I16" s="12" t="s">
        <v>52</v>
      </c>
      <c r="J16" s="13">
        <v>170.94</v>
      </c>
      <c r="K16" s="34">
        <v>8</v>
      </c>
      <c r="L16" s="13">
        <f t="shared" ref="L16:L20" si="1">J16*K16</f>
        <v>1367.52</v>
      </c>
      <c r="M16" s="13">
        <f t="shared" si="0"/>
        <v>1599.9983999999999</v>
      </c>
      <c r="N16" s="8" t="s">
        <v>32</v>
      </c>
      <c r="O16" s="56"/>
      <c r="P16" s="58"/>
      <c r="Q16" s="60"/>
      <c r="R16" s="62"/>
      <c r="S16" s="64"/>
      <c r="T16" s="66"/>
    </row>
    <row r="17" spans="1:20" ht="15.75" x14ac:dyDescent="0.2">
      <c r="A17" s="78"/>
      <c r="B17" s="80"/>
      <c r="C17" s="82"/>
      <c r="D17" s="84"/>
      <c r="E17" s="86"/>
      <c r="F17" s="86"/>
      <c r="G17" s="33" t="s">
        <v>56</v>
      </c>
      <c r="H17" s="11">
        <v>100</v>
      </c>
      <c r="I17" s="12" t="s">
        <v>52</v>
      </c>
      <c r="J17" s="13">
        <v>170.94</v>
      </c>
      <c r="K17" s="34">
        <v>8</v>
      </c>
      <c r="L17" s="13">
        <f t="shared" si="1"/>
        <v>1367.52</v>
      </c>
      <c r="M17" s="13">
        <f t="shared" si="0"/>
        <v>1599.9983999999999</v>
      </c>
      <c r="N17" s="8" t="s">
        <v>32</v>
      </c>
      <c r="O17" s="56"/>
      <c r="P17" s="58"/>
      <c r="Q17" s="60"/>
      <c r="R17" s="62"/>
      <c r="S17" s="64"/>
      <c r="T17" s="66"/>
    </row>
    <row r="18" spans="1:20" ht="15.75" x14ac:dyDescent="0.2">
      <c r="A18" s="78"/>
      <c r="B18" s="80"/>
      <c r="C18" s="82"/>
      <c r="D18" s="84"/>
      <c r="E18" s="86"/>
      <c r="F18" s="86"/>
      <c r="G18" s="34" t="s">
        <v>57</v>
      </c>
      <c r="H18" s="11">
        <v>100</v>
      </c>
      <c r="I18" s="12" t="s">
        <v>52</v>
      </c>
      <c r="J18" s="13">
        <v>170.94</v>
      </c>
      <c r="K18" s="34">
        <v>8</v>
      </c>
      <c r="L18" s="13">
        <f t="shared" si="1"/>
        <v>1367.52</v>
      </c>
      <c r="M18" s="13">
        <f t="shared" si="0"/>
        <v>1599.9983999999999</v>
      </c>
      <c r="N18" s="8" t="s">
        <v>32</v>
      </c>
      <c r="O18" s="56"/>
      <c r="P18" s="58"/>
      <c r="Q18" s="60"/>
      <c r="R18" s="62"/>
      <c r="S18" s="64"/>
      <c r="T18" s="66"/>
    </row>
    <row r="19" spans="1:20" ht="15.75" x14ac:dyDescent="0.2">
      <c r="A19" s="78"/>
      <c r="B19" s="80"/>
      <c r="C19" s="82"/>
      <c r="D19" s="84"/>
      <c r="E19" s="86"/>
      <c r="F19" s="86"/>
      <c r="G19" s="33" t="s">
        <v>58</v>
      </c>
      <c r="H19" s="11">
        <v>100</v>
      </c>
      <c r="I19" s="12" t="s">
        <v>52</v>
      </c>
      <c r="J19" s="13">
        <v>170.94</v>
      </c>
      <c r="K19" s="34">
        <v>8</v>
      </c>
      <c r="L19" s="13">
        <f t="shared" si="1"/>
        <v>1367.52</v>
      </c>
      <c r="M19" s="13">
        <f t="shared" si="0"/>
        <v>1599.9983999999999</v>
      </c>
      <c r="N19" s="8" t="s">
        <v>32</v>
      </c>
      <c r="O19" s="56"/>
      <c r="P19" s="58"/>
      <c r="Q19" s="60"/>
      <c r="R19" s="62"/>
      <c r="S19" s="64"/>
      <c r="T19" s="66"/>
    </row>
    <row r="20" spans="1:20" s="20" customFormat="1" ht="15.75" x14ac:dyDescent="0.2">
      <c r="A20" s="93"/>
      <c r="B20" s="94"/>
      <c r="C20" s="95"/>
      <c r="D20" s="96"/>
      <c r="E20" s="97"/>
      <c r="F20" s="97"/>
      <c r="G20" s="33" t="s">
        <v>59</v>
      </c>
      <c r="H20" s="11">
        <v>100</v>
      </c>
      <c r="I20" s="12" t="s">
        <v>52</v>
      </c>
      <c r="J20" s="13">
        <v>170.94</v>
      </c>
      <c r="K20" s="34">
        <v>8</v>
      </c>
      <c r="L20" s="13">
        <f t="shared" si="1"/>
        <v>1367.52</v>
      </c>
      <c r="M20" s="13">
        <f t="shared" si="0"/>
        <v>1599.9983999999999</v>
      </c>
      <c r="N20" s="8" t="s">
        <v>32</v>
      </c>
      <c r="O20" s="87"/>
      <c r="P20" s="88"/>
      <c r="Q20" s="89"/>
      <c r="R20" s="90"/>
      <c r="S20" s="91"/>
      <c r="T20" s="92"/>
    </row>
    <row r="21" spans="1:20" ht="15.75" x14ac:dyDescent="0.2">
      <c r="A21" s="67" t="s">
        <v>60</v>
      </c>
      <c r="B21" s="68"/>
      <c r="C21" s="68"/>
      <c r="D21" s="68"/>
      <c r="E21" s="68"/>
      <c r="F21" s="68"/>
      <c r="G21" s="68"/>
      <c r="H21" s="68"/>
      <c r="I21" s="68"/>
      <c r="J21" s="68"/>
      <c r="K21" s="68"/>
      <c r="L21" s="68"/>
      <c r="M21" s="68"/>
      <c r="N21" s="68"/>
      <c r="O21" s="68"/>
      <c r="P21" s="68"/>
      <c r="Q21" s="68"/>
      <c r="R21" s="68"/>
      <c r="S21" s="68"/>
      <c r="T21" s="69"/>
    </row>
    <row r="22" spans="1:20" ht="15.75" x14ac:dyDescent="0.2">
      <c r="A22" s="70" t="s">
        <v>61</v>
      </c>
      <c r="B22" s="71"/>
      <c r="C22" s="71"/>
      <c r="D22" s="71"/>
      <c r="E22" s="71"/>
      <c r="F22" s="71"/>
      <c r="G22" s="71"/>
      <c r="H22" s="71"/>
      <c r="I22" s="71"/>
      <c r="J22" s="71"/>
      <c r="K22" s="71"/>
      <c r="L22" s="71"/>
      <c r="M22" s="71"/>
      <c r="N22" s="71"/>
      <c r="O22" s="71"/>
      <c r="P22" s="71"/>
      <c r="Q22" s="71"/>
      <c r="R22" s="71"/>
      <c r="S22" s="71"/>
      <c r="T22" s="71"/>
    </row>
    <row r="23" spans="1:20" ht="63" x14ac:dyDescent="0.2">
      <c r="A23" s="21" t="s">
        <v>62</v>
      </c>
      <c r="B23" s="22" t="s">
        <v>63</v>
      </c>
      <c r="C23" s="23" t="s">
        <v>64</v>
      </c>
      <c r="D23" s="9">
        <v>1623000581</v>
      </c>
      <c r="E23" s="9" t="s">
        <v>65</v>
      </c>
      <c r="F23" s="9" t="s">
        <v>66</v>
      </c>
      <c r="G23" s="36" t="s">
        <v>67</v>
      </c>
      <c r="H23" s="25">
        <v>100</v>
      </c>
      <c r="I23" s="25" t="s">
        <v>52</v>
      </c>
      <c r="J23" s="26">
        <v>400</v>
      </c>
      <c r="K23" s="27">
        <v>62.5</v>
      </c>
      <c r="L23" s="26">
        <f>J23*K23</f>
        <v>25000</v>
      </c>
      <c r="M23" s="26">
        <f>L23*1.17</f>
        <v>29250</v>
      </c>
      <c r="N23" s="23" t="s">
        <v>32</v>
      </c>
      <c r="O23" s="28" t="s">
        <v>68</v>
      </c>
      <c r="P23" s="23" t="s">
        <v>34</v>
      </c>
      <c r="Q23" s="29"/>
      <c r="R23" s="30">
        <f>M23</f>
        <v>29250</v>
      </c>
      <c r="S23" s="31">
        <v>44913</v>
      </c>
      <c r="T23" s="32"/>
    </row>
    <row r="24" spans="1:20" ht="15.75" x14ac:dyDescent="0.2">
      <c r="A24" s="72" t="s">
        <v>69</v>
      </c>
      <c r="B24" s="73"/>
      <c r="C24" s="73"/>
      <c r="D24" s="73"/>
      <c r="E24" s="73"/>
      <c r="F24" s="73"/>
      <c r="G24" s="73"/>
      <c r="H24" s="73"/>
      <c r="I24" s="73"/>
      <c r="J24" s="73"/>
      <c r="K24" s="73"/>
      <c r="L24" s="73"/>
      <c r="M24" s="73"/>
      <c r="N24" s="73"/>
      <c r="O24" s="73"/>
      <c r="P24" s="73"/>
      <c r="Q24" s="73"/>
      <c r="R24" s="73"/>
      <c r="S24" s="73"/>
      <c r="T24" s="74"/>
    </row>
    <row r="25" spans="1:20" ht="15.75" x14ac:dyDescent="0.2">
      <c r="A25" s="75" t="s">
        <v>70</v>
      </c>
      <c r="B25" s="76"/>
      <c r="C25" s="76"/>
      <c r="D25" s="76"/>
      <c r="E25" s="76"/>
      <c r="F25" s="76"/>
      <c r="G25" s="76"/>
      <c r="H25" s="76"/>
      <c r="I25" s="76"/>
      <c r="J25" s="76"/>
      <c r="K25" s="76"/>
      <c r="L25" s="76"/>
      <c r="M25" s="76"/>
      <c r="N25" s="76"/>
      <c r="O25" s="76"/>
      <c r="P25" s="76"/>
      <c r="Q25" s="76"/>
      <c r="R25" s="76"/>
      <c r="S25" s="76"/>
      <c r="T25" s="76"/>
    </row>
    <row r="26" spans="1:20" x14ac:dyDescent="0.2">
      <c r="A26" s="77" t="s">
        <v>71</v>
      </c>
      <c r="B26" s="79" t="s">
        <v>72</v>
      </c>
      <c r="C26" s="81" t="s">
        <v>73</v>
      </c>
      <c r="D26" s="83" t="s">
        <v>48</v>
      </c>
      <c r="E26" s="85" t="s">
        <v>65</v>
      </c>
      <c r="F26" s="85" t="s">
        <v>74</v>
      </c>
      <c r="G26" s="37" t="s">
        <v>75</v>
      </c>
      <c r="H26" s="11">
        <v>100</v>
      </c>
      <c r="I26" s="12" t="s">
        <v>52</v>
      </c>
      <c r="J26" s="13">
        <v>400</v>
      </c>
      <c r="K26" s="34">
        <v>37.5</v>
      </c>
      <c r="L26" s="13">
        <f>J26*K26</f>
        <v>15000</v>
      </c>
      <c r="M26" s="13">
        <f t="shared" ref="M26:M28" si="2">L26*1.17</f>
        <v>17550</v>
      </c>
      <c r="N26" s="35" t="s">
        <v>32</v>
      </c>
      <c r="O26" s="55" t="s">
        <v>33</v>
      </c>
      <c r="P26" s="57" t="s">
        <v>76</v>
      </c>
      <c r="Q26" s="59"/>
      <c r="R26" s="61">
        <f>M26</f>
        <v>17550</v>
      </c>
      <c r="S26" s="63">
        <v>44914</v>
      </c>
      <c r="T26" s="65"/>
    </row>
    <row r="27" spans="1:20" ht="15.75" x14ac:dyDescent="0.2">
      <c r="A27" s="78"/>
      <c r="B27" s="80"/>
      <c r="C27" s="82"/>
      <c r="D27" s="84"/>
      <c r="E27" s="86"/>
      <c r="F27" s="86"/>
      <c r="G27" s="38" t="s">
        <v>77</v>
      </c>
      <c r="H27" s="38">
        <v>71</v>
      </c>
      <c r="I27" s="39" t="s">
        <v>52</v>
      </c>
      <c r="J27" s="40">
        <v>400</v>
      </c>
      <c r="K27" s="35">
        <v>50</v>
      </c>
      <c r="L27" s="40">
        <f>J27*K27</f>
        <v>20000</v>
      </c>
      <c r="M27" s="40">
        <f t="shared" si="2"/>
        <v>23400</v>
      </c>
      <c r="N27" s="8" t="s">
        <v>32</v>
      </c>
      <c r="O27" s="56"/>
      <c r="P27" s="58"/>
      <c r="Q27" s="60"/>
      <c r="R27" s="62"/>
      <c r="S27" s="64"/>
      <c r="T27" s="66"/>
    </row>
    <row r="28" spans="1:20" ht="30" x14ac:dyDescent="0.2">
      <c r="A28" s="78"/>
      <c r="B28" s="80"/>
      <c r="C28" s="82"/>
      <c r="D28" s="84"/>
      <c r="E28" s="86"/>
      <c r="F28" s="86"/>
      <c r="G28" s="41" t="s">
        <v>78</v>
      </c>
      <c r="H28" s="42">
        <v>47</v>
      </c>
      <c r="I28" s="43" t="s">
        <v>52</v>
      </c>
      <c r="J28" s="44">
        <v>360</v>
      </c>
      <c r="K28" s="45">
        <v>100</v>
      </c>
      <c r="L28" s="44">
        <f t="shared" ref="L28" si="3">J28*K28</f>
        <v>36000</v>
      </c>
      <c r="M28" s="44">
        <f t="shared" si="2"/>
        <v>42120</v>
      </c>
      <c r="N28" s="46" t="s">
        <v>32</v>
      </c>
      <c r="O28" s="56"/>
      <c r="P28" s="58"/>
      <c r="Q28" s="60"/>
      <c r="R28" s="62"/>
      <c r="S28" s="64"/>
      <c r="T28" s="66"/>
    </row>
    <row r="29" spans="1:20" ht="15.75" x14ac:dyDescent="0.2">
      <c r="A29" s="51" t="s">
        <v>79</v>
      </c>
      <c r="B29" s="52"/>
      <c r="C29" s="52"/>
      <c r="D29" s="52"/>
      <c r="E29" s="52"/>
      <c r="F29" s="52"/>
      <c r="G29" s="52"/>
      <c r="H29" s="52"/>
      <c r="I29" s="52"/>
      <c r="J29" s="52"/>
      <c r="K29" s="52"/>
      <c r="L29" s="52"/>
      <c r="M29" s="52"/>
      <c r="N29" s="52"/>
      <c r="O29" s="52"/>
      <c r="P29" s="52"/>
      <c r="Q29" s="52"/>
      <c r="R29" s="52"/>
      <c r="S29" s="52"/>
      <c r="T29" s="53"/>
    </row>
    <row r="30" spans="1:20" x14ac:dyDescent="0.2">
      <c r="A30" s="54" t="s">
        <v>80</v>
      </c>
      <c r="B30" s="54"/>
      <c r="C30" s="54"/>
      <c r="D30" s="54"/>
      <c r="E30" s="54"/>
      <c r="F30" s="54"/>
      <c r="G30" s="54"/>
      <c r="H30" s="54"/>
      <c r="I30" s="54"/>
      <c r="J30" s="54"/>
      <c r="K30" s="54"/>
      <c r="L30" s="54"/>
      <c r="M30" s="54"/>
      <c r="N30" s="54"/>
      <c r="O30" s="54"/>
      <c r="P30"/>
    </row>
  </sheetData>
  <mergeCells count="42">
    <mergeCell ref="A13:T13"/>
    <mergeCell ref="A1:A6"/>
    <mergeCell ref="B1:T1"/>
    <mergeCell ref="B2:T2"/>
    <mergeCell ref="B3:T3"/>
    <mergeCell ref="B4:T4"/>
    <mergeCell ref="B5:T5"/>
    <mergeCell ref="A7:T7"/>
    <mergeCell ref="A8:A9"/>
    <mergeCell ref="B9:T9"/>
    <mergeCell ref="A10:T10"/>
    <mergeCell ref="B12:T12"/>
    <mergeCell ref="T14:T20"/>
    <mergeCell ref="A14:A20"/>
    <mergeCell ref="B14:B20"/>
    <mergeCell ref="C14:C20"/>
    <mergeCell ref="D14:D20"/>
    <mergeCell ref="E14:E20"/>
    <mergeCell ref="F14:F20"/>
    <mergeCell ref="O14:O20"/>
    <mergeCell ref="P14:P20"/>
    <mergeCell ref="Q14:Q20"/>
    <mergeCell ref="R14:R20"/>
    <mergeCell ref="S14:S20"/>
    <mergeCell ref="A21:T21"/>
    <mergeCell ref="A22:T22"/>
    <mergeCell ref="A24:T24"/>
    <mergeCell ref="A25:T25"/>
    <mergeCell ref="A26:A28"/>
    <mergeCell ref="B26:B28"/>
    <mergeCell ref="C26:C28"/>
    <mergeCell ref="D26:D28"/>
    <mergeCell ref="E26:E28"/>
    <mergeCell ref="F26:F28"/>
    <mergeCell ref="A29:T29"/>
    <mergeCell ref="A30:O30"/>
    <mergeCell ref="O26:O28"/>
    <mergeCell ref="P26:P28"/>
    <mergeCell ref="Q26:Q28"/>
    <mergeCell ref="R26:R28"/>
    <mergeCell ref="S26:S28"/>
    <mergeCell ref="T26:T28"/>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1</vt:i4>
      </vt:variant>
    </vt:vector>
  </HeadingPairs>
  <TitlesOfParts>
    <vt:vector size="1" baseType="lpstr">
      <vt:lpstr>גיליון1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רחלי רם</dc:creator>
  <cp:lastModifiedBy>ksuser</cp:lastModifiedBy>
  <dcterms:created xsi:type="dcterms:W3CDTF">2023-02-05T10:29:42Z</dcterms:created>
  <dcterms:modified xsi:type="dcterms:W3CDTF">2023-02-12T09:23:06Z</dcterms:modified>
</cp:coreProperties>
</file>